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fundevi-my.sharepoint.com/personal/wanda_brenes_fundacionucr_ac_cr/Documents/Escritorio/"/>
    </mc:Choice>
  </mc:AlternateContent>
  <xr:revisionPtr revIDLastSave="0" documentId="8_{4BCE0CCB-5F41-4475-9DDE-B767F6C18164}" xr6:coauthVersionLast="47" xr6:coauthVersionMax="47" xr10:uidLastSave="{00000000-0000-0000-0000-000000000000}"/>
  <bookViews>
    <workbookView xWindow="-110" yWindow="-110" windowWidth="19420" windowHeight="10300" tabRatio="882" xr2:uid="{CB2F9E6A-DBB6-417C-B6E7-97185E111A9B}"/>
  </bookViews>
  <sheets>
    <sheet name="Planilla pago único" sheetId="12" r:id="rId1"/>
    <sheet name="Planilla por jornada" sheetId="11" r:id="rId2"/>
    <sheet name="Planilla por horas" sheetId="1" r:id="rId3"/>
    <sheet name="Horas asistente" sheetId="2" r:id="rId4"/>
    <sheet name="Horas asistente por días" sheetId="13" r:id="rId5"/>
    <sheet name="Viáticos dentro del país" sheetId="3" r:id="rId6"/>
    <sheet name="Viáticos fuera del país" sheetId="24" r:id="rId7"/>
    <sheet name="Kilometraje" sheetId="4" r:id="rId8"/>
    <sheet name="Transp. dentro y fuera del país" sheetId="10" r:id="rId9"/>
    <sheet name="Servicios aduaneros" sheetId="14" r:id="rId10"/>
    <sheet name="Comisiones y otros cargos" sheetId="16" r:id="rId11"/>
    <sheet name="Impresiones" sheetId="17" r:id="rId12"/>
    <sheet name="Sevicios Públicos " sheetId="18" r:id="rId13"/>
    <sheet name="Servicios Profesionales" sheetId="19" r:id="rId14"/>
    <sheet name="Seguros" sheetId="20" r:id="rId15"/>
    <sheet name="Impuestos " sheetId="22" r:id="rId16"/>
    <sheet name="Combustible y Lubricantes" sheetId="23" r:id="rId17"/>
    <sheet name="Listas" sheetId="6" state="hidden" r:id="rId18"/>
  </sheets>
  <definedNames>
    <definedName name="Tabla_de_viáticos___CGR" localSheetId="6">'Viáticos fuera del país'!$G$2</definedName>
    <definedName name="Tabla_de_viáticos___CGR">'Viáticos dentro del país'!$G$2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23" l="1"/>
  <c r="B25" i="22"/>
  <c r="B21" i="22"/>
  <c r="B25" i="20"/>
  <c r="B25" i="19"/>
  <c r="B21" i="19"/>
  <c r="B25" i="18"/>
  <c r="B21" i="18"/>
  <c r="B25" i="17"/>
  <c r="B25" i="16"/>
  <c r="B25" i="14"/>
  <c r="B25" i="10"/>
  <c r="B21" i="10"/>
  <c r="D15" i="11"/>
  <c r="E15" i="11" s="1"/>
  <c r="H15" i="11" s="1"/>
  <c r="I14" i="13"/>
  <c r="E14" i="1"/>
  <c r="F14" i="1" s="1"/>
  <c r="C33" i="2"/>
  <c r="F33" i="2" s="1"/>
  <c r="C32" i="2"/>
  <c r="F32" i="2" s="1"/>
  <c r="C31" i="2"/>
  <c r="F31" i="2" s="1"/>
  <c r="C30" i="2"/>
  <c r="F30" i="2" s="1"/>
  <c r="C29" i="2"/>
  <c r="F29" i="2" s="1"/>
  <c r="C28" i="2"/>
  <c r="F28" i="2" s="1"/>
  <c r="C27" i="2"/>
  <c r="F27" i="2" s="1"/>
  <c r="C26" i="2"/>
  <c r="F26" i="2" s="1"/>
  <c r="C25" i="2"/>
  <c r="F25" i="2" s="1"/>
  <c r="C24" i="2"/>
  <c r="F24" i="2" s="1"/>
  <c r="C23" i="2"/>
  <c r="F23" i="2" s="1"/>
  <c r="C22" i="2"/>
  <c r="F22" i="2" s="1"/>
  <c r="C21" i="2"/>
  <c r="F21" i="2" s="1"/>
  <c r="C20" i="2"/>
  <c r="F20" i="2" s="1"/>
  <c r="C19" i="2"/>
  <c r="F19" i="2" s="1"/>
  <c r="C18" i="2"/>
  <c r="C17" i="2"/>
  <c r="C16" i="2"/>
  <c r="F16" i="2" s="1"/>
  <c r="C15" i="2"/>
  <c r="F15" i="2" s="1"/>
  <c r="C14" i="2"/>
  <c r="F14" i="2" s="1"/>
  <c r="C32" i="13"/>
  <c r="E32" i="13" s="1"/>
  <c r="I32" i="13" s="1"/>
  <c r="C31" i="13"/>
  <c r="C30" i="13"/>
  <c r="E30" i="13" s="1"/>
  <c r="C29" i="13"/>
  <c r="E29" i="13" s="1"/>
  <c r="I29" i="13" s="1"/>
  <c r="C28" i="13"/>
  <c r="E28" i="13" s="1"/>
  <c r="I28" i="13" s="1"/>
  <c r="C27" i="13"/>
  <c r="E27" i="13" s="1"/>
  <c r="C26" i="13"/>
  <c r="E26" i="13" s="1"/>
  <c r="I26" i="13" s="1"/>
  <c r="C25" i="13"/>
  <c r="E25" i="13" s="1"/>
  <c r="C24" i="13"/>
  <c r="E24" i="13" s="1"/>
  <c r="I24" i="13" s="1"/>
  <c r="C23" i="13"/>
  <c r="E23" i="13" s="1"/>
  <c r="I23" i="13" s="1"/>
  <c r="C22" i="13"/>
  <c r="E22" i="13" s="1"/>
  <c r="C21" i="13"/>
  <c r="E21" i="13" s="1"/>
  <c r="I21" i="13" s="1"/>
  <c r="C20" i="13"/>
  <c r="C19" i="13"/>
  <c r="E19" i="13" s="1"/>
  <c r="C18" i="13"/>
  <c r="E18" i="13" s="1"/>
  <c r="I18" i="13" s="1"/>
  <c r="C17" i="13"/>
  <c r="E17" i="13" s="1"/>
  <c r="I17" i="13" s="1"/>
  <c r="C16" i="13"/>
  <c r="E16" i="13" s="1"/>
  <c r="C15" i="13"/>
  <c r="E15" i="13" s="1"/>
  <c r="I15" i="13" s="1"/>
  <c r="C14" i="13"/>
  <c r="E14" i="13" s="1"/>
  <c r="C13" i="13"/>
  <c r="E13" i="13" s="1"/>
  <c r="I13" i="13" s="1"/>
  <c r="G85" i="11"/>
  <c r="D85" i="11"/>
  <c r="E85" i="11" s="1"/>
  <c r="H85" i="11" s="1"/>
  <c r="G84" i="11"/>
  <c r="D84" i="11"/>
  <c r="E84" i="11" s="1"/>
  <c r="H84" i="11" s="1"/>
  <c r="G83" i="11"/>
  <c r="D83" i="11"/>
  <c r="E83" i="11" s="1"/>
  <c r="H83" i="11" s="1"/>
  <c r="G55" i="11"/>
  <c r="D55" i="11"/>
  <c r="E55" i="11" s="1"/>
  <c r="H55" i="11" s="1"/>
  <c r="G54" i="11"/>
  <c r="D54" i="11"/>
  <c r="E54" i="11" s="1"/>
  <c r="H54" i="11" s="1"/>
  <c r="G53" i="11"/>
  <c r="D53" i="11"/>
  <c r="E53" i="11" s="1"/>
  <c r="H53" i="11" s="1"/>
  <c r="G52" i="11"/>
  <c r="D52" i="11"/>
  <c r="E52" i="11" s="1"/>
  <c r="H52" i="11" s="1"/>
  <c r="G51" i="11"/>
  <c r="D51" i="11"/>
  <c r="E51" i="11" s="1"/>
  <c r="H51" i="11" s="1"/>
  <c r="G50" i="11"/>
  <c r="D50" i="11"/>
  <c r="E50" i="11" s="1"/>
  <c r="H50" i="11" s="1"/>
  <c r="G49" i="11"/>
  <c r="D49" i="11"/>
  <c r="E49" i="11" s="1"/>
  <c r="H49" i="11" s="1"/>
  <c r="G48" i="11"/>
  <c r="D48" i="11"/>
  <c r="E48" i="11" s="1"/>
  <c r="H48" i="11" s="1"/>
  <c r="G47" i="11"/>
  <c r="D47" i="11"/>
  <c r="E47" i="11" s="1"/>
  <c r="H47" i="11" s="1"/>
  <c r="G46" i="11"/>
  <c r="D46" i="11"/>
  <c r="E46" i="11" s="1"/>
  <c r="H46" i="11" s="1"/>
  <c r="G45" i="11"/>
  <c r="D45" i="11"/>
  <c r="E45" i="11" s="1"/>
  <c r="H45" i="11" s="1"/>
  <c r="G44" i="11"/>
  <c r="D44" i="11"/>
  <c r="E44" i="11" s="1"/>
  <c r="H44" i="11" s="1"/>
  <c r="G43" i="11"/>
  <c r="D43" i="11"/>
  <c r="E43" i="11" s="1"/>
  <c r="H43" i="11" s="1"/>
  <c r="G42" i="11"/>
  <c r="D42" i="11"/>
  <c r="E42" i="11" s="1"/>
  <c r="H42" i="11" s="1"/>
  <c r="G41" i="11"/>
  <c r="D41" i="11"/>
  <c r="E41" i="11" s="1"/>
  <c r="H41" i="11" s="1"/>
  <c r="G40" i="11"/>
  <c r="D40" i="11"/>
  <c r="E40" i="11" s="1"/>
  <c r="H40" i="11" s="1"/>
  <c r="G39" i="11"/>
  <c r="D39" i="11"/>
  <c r="E39" i="11" s="1"/>
  <c r="H39" i="11" s="1"/>
  <c r="G38" i="11"/>
  <c r="D38" i="11"/>
  <c r="E38" i="11" s="1"/>
  <c r="H38" i="11" s="1"/>
  <c r="G37" i="11"/>
  <c r="D37" i="11"/>
  <c r="E37" i="11" s="1"/>
  <c r="H37" i="11" s="1"/>
  <c r="G36" i="11"/>
  <c r="D36" i="11"/>
  <c r="E36" i="11" s="1"/>
  <c r="H36" i="11" s="1"/>
  <c r="G35" i="11"/>
  <c r="D35" i="11"/>
  <c r="E35" i="11" s="1"/>
  <c r="H35" i="11" s="1"/>
  <c r="G34" i="11"/>
  <c r="D34" i="11"/>
  <c r="E34" i="11" s="1"/>
  <c r="H34" i="11" s="1"/>
  <c r="G33" i="11"/>
  <c r="D33" i="11"/>
  <c r="E33" i="11" s="1"/>
  <c r="H33" i="11" s="1"/>
  <c r="G32" i="11"/>
  <c r="D32" i="11"/>
  <c r="E32" i="11" s="1"/>
  <c r="H32" i="11" s="1"/>
  <c r="G31" i="11"/>
  <c r="D31" i="11"/>
  <c r="E31" i="11" s="1"/>
  <c r="H31" i="11" s="1"/>
  <c r="G30" i="11"/>
  <c r="D30" i="11"/>
  <c r="E30" i="11" s="1"/>
  <c r="H30" i="11" s="1"/>
  <c r="G29" i="11"/>
  <c r="D29" i="11"/>
  <c r="E29" i="11" s="1"/>
  <c r="H29" i="11" s="1"/>
  <c r="G28" i="11"/>
  <c r="D28" i="11"/>
  <c r="E28" i="11" s="1"/>
  <c r="H28" i="11" s="1"/>
  <c r="E34" i="1"/>
  <c r="F34" i="1"/>
  <c r="E33" i="1"/>
  <c r="F33" i="1" s="1"/>
  <c r="E32" i="1"/>
  <c r="F32" i="1" s="1"/>
  <c r="G32" i="1" s="1"/>
  <c r="E31" i="1"/>
  <c r="F31" i="1" s="1"/>
  <c r="E30" i="1"/>
  <c r="F30" i="1" s="1"/>
  <c r="E29" i="1"/>
  <c r="F29" i="1" s="1"/>
  <c r="G29" i="1" s="1"/>
  <c r="E28" i="1"/>
  <c r="F28" i="1"/>
  <c r="E27" i="1"/>
  <c r="F27" i="1" s="1"/>
  <c r="E26" i="1"/>
  <c r="F26" i="1" s="1"/>
  <c r="G26" i="1" s="1"/>
  <c r="E25" i="1"/>
  <c r="F25" i="1" s="1"/>
  <c r="G25" i="1" s="1"/>
  <c r="E24" i="1"/>
  <c r="F24" i="1" s="1"/>
  <c r="E23" i="1"/>
  <c r="F23" i="1" s="1"/>
  <c r="E22" i="1"/>
  <c r="F22" i="1"/>
  <c r="G22" i="1"/>
  <c r="E21" i="1"/>
  <c r="F21" i="1" s="1"/>
  <c r="E20" i="1"/>
  <c r="F20" i="1" s="1"/>
  <c r="E19" i="1"/>
  <c r="F19" i="1" s="1"/>
  <c r="E18" i="1"/>
  <c r="F18" i="1" s="1"/>
  <c r="E17" i="1"/>
  <c r="F17" i="1" s="1"/>
  <c r="G17" i="1" s="1"/>
  <c r="E16" i="1"/>
  <c r="F16" i="1" s="1"/>
  <c r="E15" i="1"/>
  <c r="F15" i="1" s="1"/>
  <c r="D46" i="12"/>
  <c r="E46" i="12"/>
  <c r="D45" i="12"/>
  <c r="E45" i="12" s="1"/>
  <c r="D44" i="12"/>
  <c r="E44" i="12" s="1"/>
  <c r="D43" i="12"/>
  <c r="E43" i="12"/>
  <c r="D42" i="12"/>
  <c r="E42" i="12" s="1"/>
  <c r="D41" i="12"/>
  <c r="E41" i="12" s="1"/>
  <c r="D40" i="12"/>
  <c r="E40" i="12" s="1"/>
  <c r="D39" i="12"/>
  <c r="E39" i="12"/>
  <c r="D38" i="12"/>
  <c r="E38" i="12"/>
  <c r="D37" i="12"/>
  <c r="E37" i="12" s="1"/>
  <c r="D36" i="12"/>
  <c r="E36" i="12" s="1"/>
  <c r="D35" i="12"/>
  <c r="E35" i="12"/>
  <c r="D34" i="12"/>
  <c r="E34" i="12" s="1"/>
  <c r="D33" i="12"/>
  <c r="E33" i="12"/>
  <c r="D32" i="12"/>
  <c r="E32" i="12"/>
  <c r="D31" i="12"/>
  <c r="E31" i="12" s="1"/>
  <c r="D30" i="12"/>
  <c r="E30" i="12"/>
  <c r="D29" i="12"/>
  <c r="E29" i="12" s="1"/>
  <c r="D28" i="12"/>
  <c r="E28" i="12" s="1"/>
  <c r="D27" i="12"/>
  <c r="E27" i="12"/>
  <c r="D26" i="12"/>
  <c r="E26" i="12"/>
  <c r="D25" i="12"/>
  <c r="E25" i="12"/>
  <c r="D24" i="12"/>
  <c r="E24" i="12"/>
  <c r="D23" i="12"/>
  <c r="E23" i="12" s="1"/>
  <c r="D22" i="12"/>
  <c r="E22" i="12"/>
  <c r="D21" i="12"/>
  <c r="E21" i="12"/>
  <c r="D20" i="12"/>
  <c r="E20" i="12" s="1"/>
  <c r="D19" i="12"/>
  <c r="E19" i="12" s="1"/>
  <c r="D18" i="12"/>
  <c r="E18" i="12"/>
  <c r="D17" i="12"/>
  <c r="E17" i="12"/>
  <c r="D16" i="12"/>
  <c r="E16" i="12"/>
  <c r="G15" i="11"/>
  <c r="D79" i="11"/>
  <c r="E79" i="11" s="1"/>
  <c r="H79" i="11" s="1"/>
  <c r="G79" i="11"/>
  <c r="D78" i="11"/>
  <c r="E78" i="11" s="1"/>
  <c r="H78" i="11" s="1"/>
  <c r="G78" i="11"/>
  <c r="D77" i="11"/>
  <c r="E77" i="11" s="1"/>
  <c r="H77" i="11" s="1"/>
  <c r="G77" i="11"/>
  <c r="D76" i="11"/>
  <c r="E76" i="11" s="1"/>
  <c r="H76" i="11" s="1"/>
  <c r="G76" i="11"/>
  <c r="D75" i="11"/>
  <c r="E75" i="11" s="1"/>
  <c r="H75" i="11" s="1"/>
  <c r="G75" i="11"/>
  <c r="D74" i="11"/>
  <c r="E74" i="11" s="1"/>
  <c r="H74" i="11" s="1"/>
  <c r="G74" i="11"/>
  <c r="D73" i="11"/>
  <c r="E73" i="11" s="1"/>
  <c r="H73" i="11" s="1"/>
  <c r="G73" i="11"/>
  <c r="D72" i="11"/>
  <c r="E72" i="11" s="1"/>
  <c r="H72" i="11" s="1"/>
  <c r="G72" i="11"/>
  <c r="D71" i="11"/>
  <c r="E71" i="11" s="1"/>
  <c r="H71" i="11" s="1"/>
  <c r="G71" i="11"/>
  <c r="D70" i="11"/>
  <c r="E70" i="11" s="1"/>
  <c r="H70" i="11" s="1"/>
  <c r="G70" i="11"/>
  <c r="D69" i="11"/>
  <c r="E69" i="11" s="1"/>
  <c r="H69" i="11" s="1"/>
  <c r="G69" i="11"/>
  <c r="D68" i="11"/>
  <c r="E68" i="11" s="1"/>
  <c r="H68" i="11" s="1"/>
  <c r="G68" i="11"/>
  <c r="D67" i="11"/>
  <c r="E67" i="11" s="1"/>
  <c r="H67" i="11" s="1"/>
  <c r="G67" i="11"/>
  <c r="D66" i="11"/>
  <c r="E66" i="11" s="1"/>
  <c r="H66" i="11" s="1"/>
  <c r="G66" i="11"/>
  <c r="D65" i="11"/>
  <c r="E65" i="11" s="1"/>
  <c r="H65" i="11" s="1"/>
  <c r="G65" i="11"/>
  <c r="D64" i="11"/>
  <c r="E64" i="11" s="1"/>
  <c r="H64" i="11" s="1"/>
  <c r="G64" i="11"/>
  <c r="D63" i="11"/>
  <c r="E63" i="11" s="1"/>
  <c r="H63" i="11" s="1"/>
  <c r="G63" i="11"/>
  <c r="D62" i="11"/>
  <c r="E62" i="11" s="1"/>
  <c r="H62" i="11" s="1"/>
  <c r="G62" i="11"/>
  <c r="D61" i="11"/>
  <c r="E61" i="11" s="1"/>
  <c r="H61" i="11" s="1"/>
  <c r="G61" i="11"/>
  <c r="D60" i="11"/>
  <c r="E60" i="11" s="1"/>
  <c r="H60" i="11" s="1"/>
  <c r="G60" i="11"/>
  <c r="D59" i="11"/>
  <c r="E59" i="11" s="1"/>
  <c r="H59" i="11" s="1"/>
  <c r="G59" i="11"/>
  <c r="D58" i="11"/>
  <c r="E58" i="11" s="1"/>
  <c r="H58" i="11" s="1"/>
  <c r="G58" i="11"/>
  <c r="D57" i="11"/>
  <c r="E57" i="11" s="1"/>
  <c r="H57" i="11" s="1"/>
  <c r="G57" i="11"/>
  <c r="D56" i="11"/>
  <c r="E56" i="11" s="1"/>
  <c r="H56" i="11" s="1"/>
  <c r="G56" i="11"/>
  <c r="D27" i="11"/>
  <c r="E27" i="11" s="1"/>
  <c r="H27" i="11" s="1"/>
  <c r="G27" i="11"/>
  <c r="D26" i="11"/>
  <c r="E26" i="11" s="1"/>
  <c r="H26" i="11" s="1"/>
  <c r="G26" i="11"/>
  <c r="D25" i="11"/>
  <c r="E25" i="11" s="1"/>
  <c r="H25" i="11" s="1"/>
  <c r="G25" i="11"/>
  <c r="D24" i="11"/>
  <c r="E24" i="11" s="1"/>
  <c r="H24" i="11" s="1"/>
  <c r="G24" i="11"/>
  <c r="D23" i="11"/>
  <c r="E23" i="11" s="1"/>
  <c r="H23" i="11" s="1"/>
  <c r="G23" i="11"/>
  <c r="D22" i="11"/>
  <c r="E22" i="11" s="1"/>
  <c r="H22" i="11" s="1"/>
  <c r="G22" i="11"/>
  <c r="D21" i="11"/>
  <c r="E21" i="11" s="1"/>
  <c r="H21" i="11" s="1"/>
  <c r="G21" i="11"/>
  <c r="D20" i="11"/>
  <c r="E20" i="11" s="1"/>
  <c r="H20" i="11" s="1"/>
  <c r="G20" i="11"/>
  <c r="D19" i="11"/>
  <c r="E19" i="11" s="1"/>
  <c r="H19" i="11" s="1"/>
  <c r="G19" i="11"/>
  <c r="D18" i="11"/>
  <c r="E18" i="11" s="1"/>
  <c r="H18" i="11" s="1"/>
  <c r="G18" i="11"/>
  <c r="D17" i="11"/>
  <c r="E17" i="11" s="1"/>
  <c r="H17" i="11" s="1"/>
  <c r="G17" i="11"/>
  <c r="D16" i="11"/>
  <c r="E16" i="11" s="1"/>
  <c r="H16" i="11" s="1"/>
  <c r="G16" i="11"/>
  <c r="C34" i="24"/>
  <c r="C33" i="24"/>
  <c r="C32" i="24"/>
  <c r="C31" i="24"/>
  <c r="C30" i="24"/>
  <c r="C29" i="24"/>
  <c r="C28" i="24"/>
  <c r="C27" i="24"/>
  <c r="C26" i="24"/>
  <c r="C25" i="24"/>
  <c r="C24" i="24"/>
  <c r="C23" i="24"/>
  <c r="C22" i="24"/>
  <c r="C21" i="24"/>
  <c r="C20" i="24"/>
  <c r="C19" i="24"/>
  <c r="C18" i="24"/>
  <c r="C17" i="24"/>
  <c r="C16" i="24"/>
  <c r="E16" i="24" s="1"/>
  <c r="E35" i="24" s="1"/>
  <c r="E17" i="24"/>
  <c r="E18" i="24"/>
  <c r="E19" i="24"/>
  <c r="E20" i="24"/>
  <c r="E21" i="24"/>
  <c r="E22" i="24"/>
  <c r="E23" i="24"/>
  <c r="E24" i="24"/>
  <c r="E25" i="24"/>
  <c r="E26" i="24"/>
  <c r="E27" i="24"/>
  <c r="E28" i="24"/>
  <c r="E29" i="24"/>
  <c r="E30" i="24"/>
  <c r="E31" i="24"/>
  <c r="E32" i="24"/>
  <c r="E33" i="24"/>
  <c r="E34" i="24"/>
  <c r="F55" i="24"/>
  <c r="C55" i="24"/>
  <c r="B20" i="23"/>
  <c r="B21" i="23" s="1"/>
  <c r="B20" i="22"/>
  <c r="B20" i="20"/>
  <c r="B21" i="20" s="1"/>
  <c r="B20" i="19"/>
  <c r="B20" i="18"/>
  <c r="B20" i="17"/>
  <c r="B21" i="17" s="1"/>
  <c r="B20" i="16"/>
  <c r="B21" i="16" s="1"/>
  <c r="B20" i="14"/>
  <c r="B21" i="14" s="1"/>
  <c r="B51" i="4"/>
  <c r="B20" i="10"/>
  <c r="F55" i="3"/>
  <c r="C55" i="3"/>
  <c r="C34" i="3"/>
  <c r="H34" i="3"/>
  <c r="C33" i="3"/>
  <c r="H33" i="3"/>
  <c r="C32" i="3"/>
  <c r="H32" i="3"/>
  <c r="C31" i="3"/>
  <c r="H31" i="3"/>
  <c r="C30" i="3"/>
  <c r="H30" i="3"/>
  <c r="C29" i="3"/>
  <c r="H29" i="3"/>
  <c r="C28" i="3"/>
  <c r="H28" i="3"/>
  <c r="C27" i="3"/>
  <c r="H27" i="3"/>
  <c r="C26" i="3"/>
  <c r="H26" i="3"/>
  <c r="C25" i="3"/>
  <c r="H25" i="3"/>
  <c r="C24" i="3"/>
  <c r="H24" i="3"/>
  <c r="C23" i="3"/>
  <c r="H23" i="3"/>
  <c r="C22" i="3"/>
  <c r="H22" i="3"/>
  <c r="C21" i="3"/>
  <c r="H21" i="3"/>
  <c r="C20" i="3"/>
  <c r="H20" i="3"/>
  <c r="C19" i="3"/>
  <c r="H19" i="3"/>
  <c r="C18" i="3"/>
  <c r="H18" i="3"/>
  <c r="C17" i="3"/>
  <c r="H17" i="3"/>
  <c r="C16" i="3"/>
  <c r="H16" i="3"/>
  <c r="E12" i="4"/>
  <c r="E13" i="4"/>
  <c r="H31" i="13"/>
  <c r="E31" i="13"/>
  <c r="I31" i="13" s="1"/>
  <c r="H30" i="13"/>
  <c r="H29" i="13"/>
  <c r="H28" i="13"/>
  <c r="H27" i="13"/>
  <c r="H32" i="13"/>
  <c r="H26" i="13"/>
  <c r="H25" i="13"/>
  <c r="H24" i="13"/>
  <c r="H23" i="13"/>
  <c r="H22" i="13"/>
  <c r="H21" i="13"/>
  <c r="H20" i="13"/>
  <c r="E20" i="13"/>
  <c r="I20" i="13" s="1"/>
  <c r="H19" i="13"/>
  <c r="H18" i="13"/>
  <c r="H17" i="13"/>
  <c r="H16" i="13"/>
  <c r="H15" i="13"/>
  <c r="H14" i="13"/>
  <c r="H13" i="13"/>
  <c r="E37" i="1"/>
  <c r="F37" i="1" s="1"/>
  <c r="E36" i="1"/>
  <c r="F36" i="1" s="1"/>
  <c r="E35" i="1"/>
  <c r="F35" i="1"/>
  <c r="G35" i="1" s="1"/>
  <c r="E54" i="1"/>
  <c r="F54" i="1" s="1"/>
  <c r="E53" i="1"/>
  <c r="F53" i="1"/>
  <c r="E52" i="1"/>
  <c r="F52" i="1" s="1"/>
  <c r="E51" i="1"/>
  <c r="F51" i="1" s="1"/>
  <c r="E50" i="1"/>
  <c r="F50" i="1" s="1"/>
  <c r="G50" i="1" s="1"/>
  <c r="E49" i="1"/>
  <c r="F49" i="1" s="1"/>
  <c r="E48" i="1"/>
  <c r="F48" i="1" s="1"/>
  <c r="E47" i="1"/>
  <c r="F47" i="1" s="1"/>
  <c r="E46" i="1"/>
  <c r="F46" i="1" s="1"/>
  <c r="E45" i="1"/>
  <c r="F45" i="1" s="1"/>
  <c r="E44" i="1"/>
  <c r="F44" i="1" s="1"/>
  <c r="G44" i="1" s="1"/>
  <c r="E43" i="1"/>
  <c r="F43" i="1" s="1"/>
  <c r="E42" i="1"/>
  <c r="F42" i="1" s="1"/>
  <c r="E41" i="1"/>
  <c r="F41" i="1" s="1"/>
  <c r="G41" i="1" s="1"/>
  <c r="E40" i="1"/>
  <c r="F40" i="1" s="1"/>
  <c r="G40" i="1" s="1"/>
  <c r="E39" i="1"/>
  <c r="F39" i="1" s="1"/>
  <c r="E38" i="1"/>
  <c r="F38" i="1" s="1"/>
  <c r="C47" i="12"/>
  <c r="D15" i="12"/>
  <c r="E15" i="12" s="1"/>
  <c r="G87" i="11"/>
  <c r="D87" i="11"/>
  <c r="E87" i="11" s="1"/>
  <c r="H87" i="11" s="1"/>
  <c r="G86" i="11"/>
  <c r="D86" i="11"/>
  <c r="E86" i="11" s="1"/>
  <c r="H86" i="11" s="1"/>
  <c r="G82" i="11"/>
  <c r="D82" i="11"/>
  <c r="E82" i="11" s="1"/>
  <c r="H82" i="11" s="1"/>
  <c r="G81" i="11"/>
  <c r="D81" i="11"/>
  <c r="E81" i="11" s="1"/>
  <c r="H81" i="11" s="1"/>
  <c r="G80" i="11"/>
  <c r="D80" i="11"/>
  <c r="E80" i="11" s="1"/>
  <c r="H80" i="11" s="1"/>
  <c r="E14" i="4"/>
  <c r="E15" i="4"/>
  <c r="E16" i="4"/>
  <c r="E17" i="4"/>
  <c r="E18" i="4"/>
  <c r="E19" i="4"/>
  <c r="E20" i="4"/>
  <c r="E21" i="4"/>
  <c r="E22" i="4"/>
  <c r="E23" i="4"/>
  <c r="E24" i="4"/>
  <c r="E25" i="4"/>
  <c r="E26" i="4"/>
  <c r="E27" i="4"/>
  <c r="E28" i="4"/>
  <c r="E29" i="4"/>
  <c r="E30" i="4"/>
  <c r="F17" i="2"/>
  <c r="F18" i="2"/>
  <c r="C48" i="12" l="1"/>
  <c r="G28" i="1"/>
  <c r="G48" i="1"/>
  <c r="G20" i="1"/>
  <c r="G33" i="1"/>
  <c r="G34" i="1"/>
  <c r="G24" i="1"/>
  <c r="G18" i="1"/>
  <c r="G42" i="1"/>
  <c r="G39" i="1"/>
  <c r="G47" i="1"/>
  <c r="G21" i="1"/>
  <c r="G36" i="1"/>
  <c r="G43" i="1"/>
  <c r="G54" i="1"/>
  <c r="G37" i="1"/>
  <c r="G49" i="1"/>
  <c r="G16" i="1"/>
  <c r="G30" i="1"/>
  <c r="G46" i="1"/>
  <c r="G53" i="1"/>
  <c r="G51" i="1"/>
  <c r="G45" i="1"/>
  <c r="E55" i="1"/>
  <c r="G38" i="1"/>
  <c r="G52" i="1"/>
  <c r="G15" i="1"/>
  <c r="G19" i="1"/>
  <c r="G23" i="1"/>
  <c r="G27" i="1"/>
  <c r="G31" i="1"/>
  <c r="I16" i="13"/>
  <c r="I22" i="13"/>
  <c r="I27" i="13"/>
  <c r="I19" i="13"/>
  <c r="I25" i="13"/>
  <c r="I30" i="13"/>
  <c r="H35" i="3"/>
  <c r="G14" i="1"/>
  <c r="D31" i="4"/>
  <c r="F34" i="2"/>
  <c r="G88" i="11"/>
  <c r="G89" i="11"/>
  <c r="E56" i="1" l="1"/>
  <c r="I3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tc={B9E0D8F2-E425-41BE-91AD-1884B60AF02C}</author>
    <author>tc={8F9A0D63-424D-48CF-A88B-F22F0044BC45}</author>
  </authors>
  <commentList>
    <comment ref="A2" authorId="0" shapeId="0" xr:uid="{B9E0D8F2-E425-41BE-91AD-1884B60AF02C}">
      <text>
        <t>[Comentario encadenado]
Su versión de Excel le permite leer este comentario encadenado; sin embargo, las ediciones que se apliquen se quitarán si el archivo se abre en una versión más reciente de Excel. Más información: https://go.microsoft.com/fwlink/?linkid=870924
Comentario:
    https://becas.ucr.ac.cr/monto-de-ayuda-estudiantil/</t>
      </text>
    </comment>
    <comment ref="G2" authorId="1" shapeId="0" xr:uid="{8F9A0D63-424D-48CF-A88B-F22F0044BC45}">
      <text>
        <t>[Comentario encadenado]
Su versión de Excel le permite leer este comentario encadenado; sin embargo, las ediciones que se apliquen se quitarán si el archivo se abre en una versión más reciente de Excel. Más información: https://go.microsoft.com/fwlink/?linkid=870924
Comentario:
    http://www.pgrweb.go.cr/scij/Busqueda/Normativa/Normas/nrm_texto_completo.aspx?nValor1=1&amp;nValor2=46373</t>
      </text>
    </comment>
  </commentList>
</comments>
</file>

<file path=xl/sharedStrings.xml><?xml version="1.0" encoding="utf-8"?>
<sst xmlns="http://schemas.openxmlformats.org/spreadsheetml/2006/main" count="460" uniqueCount="147">
  <si>
    <t>Proyección de gastos por concepto de planilla (Salario mensual)</t>
  </si>
  <si>
    <t>Presupuesto de gastos indispensables</t>
  </si>
  <si>
    <t>FundaciónUCR</t>
  </si>
  <si>
    <r>
      <rPr>
        <b/>
        <sz val="12"/>
        <color theme="1"/>
        <rFont val="Calibri"/>
        <family val="2"/>
        <scheme val="minor"/>
      </rPr>
      <t xml:space="preserve">Objetivo: </t>
    </r>
    <r>
      <rPr>
        <sz val="12"/>
        <color theme="1"/>
        <rFont val="Calibri"/>
        <family val="2"/>
        <scheme val="minor"/>
      </rPr>
      <t>el siguiente cuadro le permitirá calcular el costo total de la planilla según la cantidad de meses que desea contratar al colaborador, para ello, debe colocar el nombre del colaborador o el nombre del puesto que estará contratando, la moneda en la que se le cancelará el salario, el salario bruto mensual y la cantidad de meses.  El cuadro le calculará las cargas patronales y los totales. 
En caso de que no indique el nombre del colaborador, recuerde que en el momento de contratarlo debe solicitar la aprobación a la vicerrectoría correspondiente por medio del formulario de detalle de servicio profesional que lo encontrará en el Sistema de Administración de Proyectos (SIAP). En caso de contar con el nombre del colaborador, siempre debe detallarlo en la sección de detalle de servicio personal en el formulario de presupuestos de gastos indispensables.</t>
    </r>
  </si>
  <si>
    <t xml:space="preserve">Nombre del colaborador o puesto ( por ejemplo: docente, administrativo, técnico) </t>
  </si>
  <si>
    <t>Moneda</t>
  </si>
  <si>
    <t>Salario  bruto (salario acordado con el colaborador)</t>
  </si>
  <si>
    <t>Total de gasto 
(salario + cargas patronales)</t>
  </si>
  <si>
    <t>Cantidad de meses a contratar (seleccione una opción)</t>
  </si>
  <si>
    <t>Partida 10-01-01</t>
  </si>
  <si>
    <t>Total del gasto (salario + cargas patronales x cantidad de meses)</t>
  </si>
  <si>
    <t>Labores a realizar</t>
  </si>
  <si>
    <t>Observaciones (en caso de ser requeridas)</t>
  </si>
  <si>
    <t>Total salarios (este monto debe colocarlo en la partida 10-01-01 en el formulario de presupuesto)</t>
  </si>
  <si>
    <t>Costo total de salarios para el proyecto:</t>
  </si>
  <si>
    <t>Proyección de gastos por concepto de planilla (Pago único)</t>
  </si>
  <si>
    <r>
      <rPr>
        <b/>
        <sz val="12"/>
        <color theme="1"/>
        <rFont val="Calibri"/>
        <family val="2"/>
        <scheme val="minor"/>
      </rPr>
      <t xml:space="preserve">Objetivo: </t>
    </r>
    <r>
      <rPr>
        <sz val="12"/>
        <color theme="1"/>
        <rFont val="Calibri"/>
        <family val="2"/>
        <scheme val="minor"/>
      </rPr>
      <t>el siguiente cuadro le permitirá calcular el costo total de la planilla para aquellas contrataciones que estará realizando y que se le cancelará como un pago único , para ello, debe colocar el nombre del colaborador o el nombre del puesto que estará contratando, la moneda en la que se le cancelará el salario y el salario bruto. El cuadro le calculará las cargas patronales y los totales. 
En caso de que no indique el nombre del colaborador, recuerde que en el momento de contratarlo debe solicitar la aprobación a la vicerrectoría correspondiente por medio del formulario de detalle de servicio profesional que lo encontrará en el Sistema de Administración de Proyectos (SIAP). En caso de contar con el nombre del colaborador, siempre debe detallarlo en la sessción de detalle de servicio personal en el formualrio de presupuestos de gastos indispensables.</t>
    </r>
  </si>
  <si>
    <t>Total de gasto (salario + cargas patronales)</t>
  </si>
  <si>
    <t>Total salarios (este monto debe colocarlo en la partida 10-01-01 en el formulario de presupuesto):</t>
  </si>
  <si>
    <t>Costo total de salarios para el proyecto (salario + cargas patronales):</t>
  </si>
  <si>
    <t>Proyección de gastos por concepto de planilla (Salario por horas)</t>
  </si>
  <si>
    <r>
      <rPr>
        <b/>
        <sz val="12"/>
        <color theme="1"/>
        <rFont val="Calibri"/>
        <family val="2"/>
        <scheme val="minor"/>
      </rPr>
      <t xml:space="preserve">Objetivo: </t>
    </r>
    <r>
      <rPr>
        <sz val="12"/>
        <color theme="1"/>
        <rFont val="Calibri"/>
        <family val="2"/>
        <scheme val="minor"/>
      </rPr>
      <t>el siguiente cuadro le permitirá calcular el costo total de la planilla para aquellas contrataciones que estará realizando y al cuál se le estará cancelando por horas, para ello, debe colocar el nombre del colaborador o el nombre del puesto que estará contratando, la moneda en la que se le cancelará el salario, la cantidad de horas y el monto de la hora. El cuadro le calculará las cargas patronales y los totales. 
En caso de que no indique el nombre del colaborador, recuerde que en el momento de contratarlo debe solicitar la aprobación a la vicerrectoría correspondiente por medio del formulario de detalle de servicio profesional que lo encontrará en el Sistema de Administración de Proyectos (SIAP).  En caso de contar con el nombre del colaborador, siempre debe detallarlo en la sessción de detalle de servicio personal en el formualrio de presupuestos de gastos indispensables.</t>
    </r>
  </si>
  <si>
    <t>Cantidad de horas</t>
  </si>
  <si>
    <t>Valor de la hora (monto definido por el proyecto)</t>
  </si>
  <si>
    <t>Monto total por horas</t>
  </si>
  <si>
    <t>Total de gasto (monto total de horas + cargas patronales)</t>
  </si>
  <si>
    <t xml:space="preserve">Proyección de gastos por asignación de horas asistente, estudiante o graduado </t>
  </si>
  <si>
    <r>
      <rPr>
        <b/>
        <sz val="12"/>
        <color theme="1"/>
        <rFont val="Calibri"/>
        <family val="2"/>
        <scheme val="minor"/>
      </rPr>
      <t xml:space="preserve">Objetivo: </t>
    </r>
    <r>
      <rPr>
        <sz val="12"/>
        <color theme="1"/>
        <rFont val="Calibri"/>
        <family val="2"/>
        <scheme val="minor"/>
      </rPr>
      <t xml:space="preserve">el siguiente cuadro le permitirá calcular el costo total de la asignación de horas estudiante, asistente o graduado. Solamente debe indicar el tipo de hora que le estará asignando al estudiante, la cantidad de horas y el total de meses, con el fin de que se totalice el monto que debe presupuestar en la partida presupuestaria 16-02-02.
</t>
    </r>
    <r>
      <rPr>
        <b/>
        <u/>
        <sz val="12"/>
        <color theme="1"/>
        <rFont val="Calibri"/>
        <family val="2"/>
        <scheme val="minor"/>
      </rPr>
      <t>Recuerde que puede asignar máximo 12 horas estudiante por semana y 20 horas asistente o graduado por semana.</t>
    </r>
  </si>
  <si>
    <t>Estudiante</t>
  </si>
  <si>
    <t>Selecciones el tipo de hora</t>
  </si>
  <si>
    <t>Valor de la hora</t>
  </si>
  <si>
    <t>Cantidad de horas por semana (máximo 20 h por semana)</t>
  </si>
  <si>
    <t>Cantidad de meses</t>
  </si>
  <si>
    <t>Total</t>
  </si>
  <si>
    <t>Funciones de apoyo ( las actividades no pueden ser administrativas únicamente de investigación, docencia, acción social)</t>
  </si>
  <si>
    <t>Estudiante 1</t>
  </si>
  <si>
    <t>Asistente</t>
  </si>
  <si>
    <t>Estudiante 2</t>
  </si>
  <si>
    <t>Graduado</t>
  </si>
  <si>
    <t>Estudiante 3</t>
  </si>
  <si>
    <t>Estudiante 4</t>
  </si>
  <si>
    <t>Estudiante 5</t>
  </si>
  <si>
    <t>Estudiante 6</t>
  </si>
  <si>
    <t>Estudiante 7</t>
  </si>
  <si>
    <t>Estudiante 8</t>
  </si>
  <si>
    <t>Estudiante 9</t>
  </si>
  <si>
    <t>Estudiante 10</t>
  </si>
  <si>
    <t>Estudiante 11</t>
  </si>
  <si>
    <t>Estudiante 12</t>
  </si>
  <si>
    <t>Estudiante 13</t>
  </si>
  <si>
    <t>Estudiante 14</t>
  </si>
  <si>
    <t>Estudiante 15</t>
  </si>
  <si>
    <t>Estudiante 16</t>
  </si>
  <si>
    <t>Estudiante 17</t>
  </si>
  <si>
    <t>Estudiante 18</t>
  </si>
  <si>
    <t>Estudiante 19</t>
  </si>
  <si>
    <t>Estudiante 20</t>
  </si>
  <si>
    <t>Monto final a presupuestar en la partida 16-02-02:</t>
  </si>
  <si>
    <t>Proyección de gastos por asignación de horas asistente, estudiante o graduado por día</t>
  </si>
  <si>
    <r>
      <rPr>
        <b/>
        <sz val="12"/>
        <color theme="1"/>
        <rFont val="Calibri"/>
        <family val="2"/>
        <scheme val="minor"/>
      </rPr>
      <t xml:space="preserve">Objetivo: </t>
    </r>
    <r>
      <rPr>
        <sz val="12"/>
        <color theme="1"/>
        <rFont val="Calibri"/>
        <family val="2"/>
        <scheme val="minor"/>
      </rPr>
      <t xml:space="preserve">el siguiente cuadro le permitirá realizar la proyección del costo total de la asignación de horas estudiante, asistente o graduado por días. Solamente debe indicar el tipo de hora que le estará asignando al estudiante, la cantidad de horas y el total de meses, con el fin de que se totalice el monto que debe presupuestar en la partida presupuestaria 16-02-02.
</t>
    </r>
    <r>
      <rPr>
        <b/>
        <u/>
        <sz val="12"/>
        <color theme="1"/>
        <rFont val="Calibri"/>
        <family val="2"/>
        <scheme val="minor"/>
      </rPr>
      <t>Recuerde que puede asignar máximo 12 horas estudiante por semana y 20 horas asistente o graduado por semana.</t>
    </r>
  </si>
  <si>
    <t>Tipo de hora</t>
  </si>
  <si>
    <t>Fecha inicial</t>
  </si>
  <si>
    <t>Fecha final</t>
  </si>
  <si>
    <t>Cantidad de días</t>
  </si>
  <si>
    <t>Monto final</t>
  </si>
  <si>
    <t>Proyección de viáticos y subsidios a terceras personas</t>
  </si>
  <si>
    <t>Tabla de viáticos - CGR</t>
  </si>
  <si>
    <r>
      <rPr>
        <b/>
        <sz val="12"/>
        <color theme="1"/>
        <rFont val="Calibri"/>
        <family val="2"/>
        <scheme val="minor"/>
      </rPr>
      <t xml:space="preserve">Objetivo: </t>
    </r>
    <r>
      <rPr>
        <sz val="12"/>
        <color theme="1"/>
        <rFont val="Calibri"/>
        <family val="2"/>
        <scheme val="minor"/>
      </rPr>
      <t>en el siguiente cuadro podrá realizar la proyección de viáticos y subsidios a terceras personas según la zona que estará visitando, hospedaje según los montos establecidos por la Contraloría General de la República y la alimentación que se requiera (desayuno, almuerzo y/o cena). Los montos los puede consultar accediendo al link detallado arriba de este cuadro llamado "</t>
    </r>
    <r>
      <rPr>
        <b/>
        <sz val="12"/>
        <color theme="1"/>
        <rFont val="Calibri"/>
        <family val="2"/>
        <scheme val="minor"/>
      </rPr>
      <t>Tabla de viáticos - CGR</t>
    </r>
    <r>
      <rPr>
        <sz val="12"/>
        <color theme="1"/>
        <rFont val="Calibri"/>
        <family val="2"/>
        <scheme val="minor"/>
      </rPr>
      <t xml:space="preserve">".
Es importante recordar que se le otrogan viáticos solamente a personal contratado por medio de planilla de la FundaciónUCR, esto se presupuesta en la partida 11-05-02 (viáticos dentro del país).
En el caso de estudiantes o académicos nacionales o extranjeros que no estén contratados por medio de planilla de la FundaciónUCR, se les otorgará como un subsidio a terceras personas en la partida 16-02-02.   </t>
    </r>
  </si>
  <si>
    <t>Cantidad de personas por gira</t>
  </si>
  <si>
    <t>Cantidad de giras</t>
  </si>
  <si>
    <t>Monto por hospedaje (consulte el valor por zona establecido en la tabla de la Contraloría General de la República)</t>
  </si>
  <si>
    <t>Desayuno (4.200)</t>
  </si>
  <si>
    <t>Almuerzo (5.600)</t>
  </si>
  <si>
    <t>Cena           (5.600)</t>
  </si>
  <si>
    <t>Monto total</t>
  </si>
  <si>
    <t>Justificación del gasto</t>
  </si>
  <si>
    <t>Total a presupuestar:</t>
  </si>
  <si>
    <t>Respaldo de proyección con históricos</t>
  </si>
  <si>
    <r>
      <rPr>
        <b/>
        <sz val="12"/>
        <rFont val="Calibri"/>
        <family val="2"/>
        <scheme val="minor"/>
      </rPr>
      <t>Nota:</t>
    </r>
    <r>
      <rPr>
        <sz val="12"/>
        <rFont val="Calibri"/>
        <family val="2"/>
        <scheme val="minor"/>
      </rPr>
      <t xml:space="preserve"> en el caso de que en años anteriores el proyecto haya realizado gastos por concepto de subsidios o viáticos, favor indicar el total ejecutado en cada una de las partidas en los últimos cinco periodos, esta información la puede obtener consultando el Módulo Integrado de Consultas (MIC), en la sección información contable del proyecto seleccionando la opción "informe de situación presupuestaria".
En caso de que seleccione el monto máximo ejecutado en un periodo, debe incluir la justificación del motivo del porqué selecciona dicho monto. </t>
    </r>
  </si>
  <si>
    <t>Viáticos dentro del país 11-05-02</t>
  </si>
  <si>
    <t>Subisidios a terceras personas 16-02-02</t>
  </si>
  <si>
    <r>
      <t xml:space="preserve">Año  </t>
    </r>
    <r>
      <rPr>
        <sz val="12"/>
        <rFont val="Calibri"/>
        <family val="2"/>
        <scheme val="minor"/>
      </rPr>
      <t>(indicar solamente los años que tuvieron gasto en la partida)</t>
    </r>
  </si>
  <si>
    <t>Monto ejecutado en la partida</t>
  </si>
  <si>
    <t>Seleccione el año</t>
  </si>
  <si>
    <t xml:space="preserve">Promedio </t>
  </si>
  <si>
    <t xml:space="preserve"> Monto máximo</t>
  </si>
  <si>
    <t>Justificación del monto máximo seleccionado</t>
  </si>
  <si>
    <t>Tabla de viáticos al exterior - CGR</t>
  </si>
  <si>
    <r>
      <rPr>
        <b/>
        <sz val="12"/>
        <color theme="1"/>
        <rFont val="Calibri"/>
        <family val="2"/>
        <scheme val="minor"/>
      </rPr>
      <t xml:space="preserve">Objetivo: </t>
    </r>
    <r>
      <rPr>
        <sz val="12"/>
        <color theme="1"/>
        <rFont val="Calibri"/>
        <family val="2"/>
        <scheme val="minor"/>
      </rPr>
      <t>en el siguiente cuadro podrá realizar la proyección de viáticos y subsidios a terceras personas según la zona que estará visitando, hospedaje según los montos establecidos por la Contraloría General de la República y la alimentación que se requiera (desayuno, almuerzo y/o cena). Los montos los puede consultar accediendo al link detallado arriba de este cuadro llamado "</t>
    </r>
    <r>
      <rPr>
        <b/>
        <sz val="12"/>
        <color theme="1"/>
        <rFont val="Calibri"/>
        <family val="2"/>
        <scheme val="minor"/>
      </rPr>
      <t>Tabla de viáticos al exterior - CGR</t>
    </r>
    <r>
      <rPr>
        <sz val="12"/>
        <color theme="1"/>
        <rFont val="Calibri"/>
        <family val="2"/>
        <scheme val="minor"/>
      </rPr>
      <t xml:space="preserve">".
Es importante recordar que se le otrogan viáticos solamente a personal contratado por medio de planilla de la FundaciónUCR, esto se presupuesta en la partida 11-05-03 (viáticos en el exterior).
En el caso de estudiantes o académicos nacionales o extranjeros que no estén contratados por medio de planilla de la FundaciónUCR, se les otorgará como un subsidio a terceras personas en la partida 16-02-02.   </t>
    </r>
  </si>
  <si>
    <t xml:space="preserve">Cantidad de personas </t>
  </si>
  <si>
    <t>Total de días</t>
  </si>
  <si>
    <t>Monto diario a otorgrar (consulte el valor por país establecido en la tabla de la Contraloría General de la República)</t>
  </si>
  <si>
    <t>Viáticos en el exterior 11-05-03</t>
  </si>
  <si>
    <t>Proyección de pago de kilometraje</t>
  </si>
  <si>
    <t>Tabla de kilometrage según tipo de vehículo  - CGR</t>
  </si>
  <si>
    <t>Tabla de distancias entre zonas  - MOPT</t>
  </si>
  <si>
    <r>
      <rPr>
        <b/>
        <sz val="12"/>
        <color theme="1"/>
        <rFont val="Calibri"/>
        <family val="2"/>
        <scheme val="minor"/>
      </rPr>
      <t xml:space="preserve">Objetivo: </t>
    </r>
    <r>
      <rPr>
        <sz val="12"/>
        <color theme="1"/>
        <rFont val="Calibri"/>
        <family val="2"/>
        <scheme val="minor"/>
      </rPr>
      <t>el siguiente cuadro le permitirá calcular la proyección del costo total por concepto de kilometraje (partida presupuestaria 11-01-02). Los kilómetros aproximados por lugar a visitar y la tarifa por kilómetro según cilindraje del vehículo, lo podrá consultar accediendo a los enlaces detallados arriba de este cuadro.</t>
    </r>
  </si>
  <si>
    <t>Cantidad de giras (indicar el número de giras)</t>
  </si>
  <si>
    <t>Zonas a visitar</t>
  </si>
  <si>
    <t>Kilometraje aproximado por lugar (ver tabla de la CGR)</t>
  </si>
  <si>
    <t>Tarifa por Kilómetro según cilindraje (ver tabla de la CGR)</t>
  </si>
  <si>
    <t xml:space="preserve">Justificación del gasto </t>
  </si>
  <si>
    <t>Monto total:</t>
  </si>
  <si>
    <r>
      <rPr>
        <b/>
        <sz val="12"/>
        <rFont val="Calibri"/>
        <family val="2"/>
        <scheme val="minor"/>
      </rPr>
      <t xml:space="preserve">Nota: </t>
    </r>
    <r>
      <rPr>
        <sz val="12"/>
        <rFont val="Calibri"/>
        <family val="2"/>
        <scheme val="minor"/>
      </rPr>
      <t xml:space="preserve">en el caso de que en años anteriores el proyecto haya realizado gastos por concepto de kilometraje, favor indicar el total ejecutado en la partida presupuestaria en los últimos cinco periodos, esta información la puede obtener consultando el Módulo Integrado de Consultas (MIC), en la sección información contable del proyecto seleccionando la opción "informe de situación presupuestaria".
En caso de que seleccione el monto máximo ejecutado en un periodo, </t>
    </r>
    <r>
      <rPr>
        <u/>
        <sz val="12"/>
        <rFont val="Calibri"/>
        <family val="2"/>
        <scheme val="minor"/>
      </rPr>
      <t xml:space="preserve">debe incluir la justificación del motivo del porqué selecciona dicho monto. </t>
    </r>
  </si>
  <si>
    <t>Kilometraje 11-01-02</t>
  </si>
  <si>
    <t>&gt;&gt;&gt;&gt;</t>
  </si>
  <si>
    <t>Proyección de pago de transporte dentro y fuera del país</t>
  </si>
  <si>
    <r>
      <rPr>
        <b/>
        <sz val="12"/>
        <color theme="1"/>
        <rFont val="Calibri"/>
        <family val="2"/>
        <scheme val="minor"/>
      </rPr>
      <t xml:space="preserve">Objetivo: </t>
    </r>
    <r>
      <rPr>
        <sz val="12"/>
        <color theme="1"/>
        <rFont val="Calibri"/>
        <family val="2"/>
        <scheme val="minor"/>
      </rPr>
      <t>el siguiente cuadro le permitirá calcular la proyección del costo total por concepto de gastos en la partida presupuestaria</t>
    </r>
    <r>
      <rPr>
        <b/>
        <sz val="12"/>
        <color theme="1"/>
        <rFont val="Calibri"/>
        <family val="2"/>
        <scheme val="minor"/>
      </rPr>
      <t xml:space="preserve"> 11-05-01</t>
    </r>
    <r>
      <rPr>
        <sz val="12"/>
        <color theme="1"/>
        <rFont val="Calibri"/>
        <family val="2"/>
        <scheme val="minor"/>
      </rPr>
      <t xml:space="preserve"> de </t>
    </r>
    <r>
      <rPr>
        <b/>
        <sz val="12"/>
        <color theme="1"/>
        <rFont val="Calibri"/>
        <family val="2"/>
        <scheme val="minor"/>
      </rPr>
      <t>transporte dentro y fuera del país.</t>
    </r>
    <r>
      <rPr>
        <sz val="12"/>
        <color theme="1"/>
        <rFont val="Calibri"/>
        <family val="2"/>
        <scheme val="minor"/>
      </rPr>
      <t xml:space="preserve"> Debe realizar la proyección basada en los históricos de gasto en esta partida en los últimos cinco periodos, esta información la puede obtener consultando el Módulo Integrado de Consultas (MIC), en la sección información contable del proyecto seleccionando la opción "informe de situación presupuestaria".
En caso de que seleccione el monto máximo ejecutado en un periodo, d</t>
    </r>
    <r>
      <rPr>
        <u/>
        <sz val="12"/>
        <color theme="1"/>
        <rFont val="Calibri"/>
        <family val="2"/>
        <scheme val="minor"/>
      </rPr>
      <t xml:space="preserve">ebe incluir la justificación del motivo del porqué selecciona dicho monto. </t>
    </r>
  </si>
  <si>
    <t>Transporte dentro y fuera del país 11-05-01</t>
  </si>
  <si>
    <r>
      <t xml:space="preserve">Año </t>
    </r>
    <r>
      <rPr>
        <sz val="12"/>
        <rFont val="Calibri"/>
        <family val="2"/>
        <scheme val="minor"/>
      </rPr>
      <t xml:space="preserve"> (indicar solamente los años que tuvieron gasto en la partida)</t>
    </r>
  </si>
  <si>
    <t>Total promedio con inflación</t>
  </si>
  <si>
    <t>Monto máximo con inflación</t>
  </si>
  <si>
    <r>
      <rPr>
        <b/>
        <sz val="12"/>
        <color theme="1"/>
        <rFont val="Calibri"/>
        <family val="2"/>
        <scheme val="minor"/>
      </rPr>
      <t xml:space="preserve">Objetivo: </t>
    </r>
    <r>
      <rPr>
        <sz val="12"/>
        <color theme="1"/>
        <rFont val="Calibri"/>
        <family val="2"/>
        <scheme val="minor"/>
      </rPr>
      <t xml:space="preserve">el siguiente cuadro le permitirá calcular la proyección del costo total por concepto de gastos en la partida presupuestaria </t>
    </r>
    <r>
      <rPr>
        <b/>
        <sz val="12"/>
        <color theme="1"/>
        <rFont val="Calibri"/>
        <family val="2"/>
        <scheme val="minor"/>
      </rPr>
      <t>11-03-05</t>
    </r>
    <r>
      <rPr>
        <sz val="12"/>
        <color theme="1"/>
        <rFont val="Calibri"/>
        <family val="2"/>
        <scheme val="minor"/>
      </rPr>
      <t xml:space="preserve"> de </t>
    </r>
    <r>
      <rPr>
        <b/>
        <sz val="12"/>
        <color theme="1"/>
        <rFont val="Calibri"/>
        <family val="2"/>
        <scheme val="minor"/>
      </rPr>
      <t>servicios aduaneros.</t>
    </r>
    <r>
      <rPr>
        <sz val="12"/>
        <color theme="1"/>
        <rFont val="Calibri"/>
        <family val="2"/>
        <scheme val="minor"/>
      </rPr>
      <t xml:space="preserve"> Debe realizar la proyección basada en los históricos de gasto en esta partida en los últimos cinco periodos, esta información la puede obtener consultando el Módulo Integrado de Consultas (MIC), en la sección información contable del proyecto seleccionando la opción "informe de situación presupuestaria".
En caso de que seleccione el monto máximo ejecutado en un periodo, </t>
    </r>
    <r>
      <rPr>
        <u/>
        <sz val="12"/>
        <color theme="1"/>
        <rFont val="Calibri"/>
        <family val="2"/>
        <scheme val="minor"/>
      </rPr>
      <t>debe incluir la justificación del motivo del porqué selecciona dicho monto.</t>
    </r>
    <r>
      <rPr>
        <sz val="12"/>
        <color theme="1"/>
        <rFont val="Calibri"/>
        <family val="2"/>
        <scheme val="minor"/>
      </rPr>
      <t xml:space="preserve"> </t>
    </r>
  </si>
  <si>
    <t>Servicios Aduaneros 11-03-05</t>
  </si>
  <si>
    <r>
      <t>Año</t>
    </r>
    <r>
      <rPr>
        <sz val="12"/>
        <rFont val="Calibri"/>
        <family val="2"/>
        <scheme val="minor"/>
      </rPr>
      <t xml:space="preserve">  (indicar solamente los años que tuvieron gasto en la partida)</t>
    </r>
  </si>
  <si>
    <t>Proyección de gastos por comisiones y otros cargos</t>
  </si>
  <si>
    <r>
      <rPr>
        <b/>
        <sz val="12"/>
        <color theme="1"/>
        <rFont val="Calibri"/>
        <family val="2"/>
        <scheme val="minor"/>
      </rPr>
      <t xml:space="preserve">Objetivo: </t>
    </r>
    <r>
      <rPr>
        <sz val="12"/>
        <color theme="1"/>
        <rFont val="Calibri"/>
        <family val="2"/>
        <scheme val="minor"/>
      </rPr>
      <t xml:space="preserve">el siguiente cuadro le permitirá calcular la proyección del costo total por concepto de gastos en la partida presupuestaria </t>
    </r>
    <r>
      <rPr>
        <b/>
        <sz val="12"/>
        <color theme="1"/>
        <rFont val="Calibri"/>
        <family val="2"/>
        <scheme val="minor"/>
      </rPr>
      <t>11-99-99</t>
    </r>
    <r>
      <rPr>
        <sz val="12"/>
        <color theme="1"/>
        <rFont val="Calibri"/>
        <family val="2"/>
        <scheme val="minor"/>
      </rPr>
      <t xml:space="preserve"> de c</t>
    </r>
    <r>
      <rPr>
        <b/>
        <sz val="12"/>
        <color theme="1"/>
        <rFont val="Calibri"/>
        <family val="2"/>
        <scheme val="minor"/>
      </rPr>
      <t>omisiones y otros cargos.</t>
    </r>
    <r>
      <rPr>
        <sz val="12"/>
        <color theme="1"/>
        <rFont val="Calibri"/>
        <family val="2"/>
        <scheme val="minor"/>
      </rPr>
      <t xml:space="preserve"> Debe realizar la proyección basada en los históricos de gasto en esta partida en los últimos cinco periodos, esta información la puede obtener consultando el Módulo Integrado de Consultas (MIC), en la sección información contable del proyecto seleccionando la opción "informe de situación presupuestaria".
En caso de que seleccione el monto máximo ejecutado en un periodo, </t>
    </r>
    <r>
      <rPr>
        <u/>
        <sz val="12"/>
        <color theme="1"/>
        <rFont val="Calibri"/>
        <family val="2"/>
        <scheme val="minor"/>
      </rPr>
      <t xml:space="preserve">debe incluir la justificación del motivo del porqué selecciona dicho monto. </t>
    </r>
  </si>
  <si>
    <t>Comisiones y otros cargos 11-99-99</t>
  </si>
  <si>
    <t>Proyección de gastos de impresión, encuadernación y otros</t>
  </si>
  <si>
    <r>
      <rPr>
        <b/>
        <sz val="12"/>
        <color theme="1"/>
        <rFont val="Calibri"/>
        <family val="2"/>
        <scheme val="minor"/>
      </rPr>
      <t xml:space="preserve">Objetivo: </t>
    </r>
    <r>
      <rPr>
        <sz val="12"/>
        <color theme="1"/>
        <rFont val="Calibri"/>
        <family val="2"/>
        <scheme val="minor"/>
      </rPr>
      <t xml:space="preserve">el siguiente cuadro le permitirá calcular la proyección del costo total por concepto de gastos en la partida presupuestaria </t>
    </r>
    <r>
      <rPr>
        <b/>
        <sz val="12"/>
        <color theme="1"/>
        <rFont val="Calibri"/>
        <family val="2"/>
        <scheme val="minor"/>
      </rPr>
      <t xml:space="preserve">11-03-03 </t>
    </r>
    <r>
      <rPr>
        <sz val="12"/>
        <color theme="1"/>
        <rFont val="Calibri"/>
        <family val="2"/>
        <scheme val="minor"/>
      </rPr>
      <t xml:space="preserve">de </t>
    </r>
    <r>
      <rPr>
        <b/>
        <sz val="12"/>
        <color theme="1"/>
        <rFont val="Calibri"/>
        <family val="2"/>
        <scheme val="minor"/>
      </rPr>
      <t>impresión, encuadernación y otros.</t>
    </r>
    <r>
      <rPr>
        <sz val="12"/>
        <color theme="1"/>
        <rFont val="Calibri"/>
        <family val="2"/>
        <scheme val="minor"/>
      </rPr>
      <t xml:space="preserve"> Debe realizar la proyección basada en los históricos de gasto en esta partida en los últimos cinco periodos, esta información la puede obtener consultando el Módulo Integrado de Consultas (MIC), en la sección información contable del proyecto seleccionando la opción "informe de situación presupuestaria".
En caso de que seleccione el monto máximo ejecutado en un periodo, </t>
    </r>
    <r>
      <rPr>
        <u/>
        <sz val="12"/>
        <color theme="1"/>
        <rFont val="Calibri"/>
        <family val="2"/>
        <scheme val="minor"/>
      </rPr>
      <t xml:space="preserve">debe incluir la justificación del motivo del porqué selecciona dicho monto. </t>
    </r>
  </si>
  <si>
    <t>Impresión, encuadernación y otros 11-03-03</t>
  </si>
  <si>
    <t>Proyección de gastos de servicios públicos</t>
  </si>
  <si>
    <r>
      <rPr>
        <b/>
        <sz val="12"/>
        <color theme="1"/>
        <rFont val="Calibri"/>
        <family val="2"/>
        <scheme val="minor"/>
      </rPr>
      <t xml:space="preserve">Objetivo: </t>
    </r>
    <r>
      <rPr>
        <sz val="12"/>
        <color theme="1"/>
        <rFont val="Calibri"/>
        <family val="2"/>
        <scheme val="minor"/>
      </rPr>
      <t xml:space="preserve">el siguiente cuadro le permitirá calcular la proyección del costo total por concepto de gastos en la partida presupuestaria </t>
    </r>
    <r>
      <rPr>
        <b/>
        <sz val="12"/>
        <color theme="1"/>
        <rFont val="Calibri"/>
        <family val="2"/>
        <scheme val="minor"/>
      </rPr>
      <t xml:space="preserve">11-02-99 </t>
    </r>
    <r>
      <rPr>
        <sz val="12"/>
        <color theme="1"/>
        <rFont val="Calibri"/>
        <family val="2"/>
        <scheme val="minor"/>
      </rPr>
      <t xml:space="preserve">de </t>
    </r>
    <r>
      <rPr>
        <b/>
        <sz val="12"/>
        <color theme="1"/>
        <rFont val="Calibri"/>
        <family val="2"/>
        <scheme val="minor"/>
      </rPr>
      <t>servicios públicos.</t>
    </r>
    <r>
      <rPr>
        <sz val="12"/>
        <color theme="1"/>
        <rFont val="Calibri"/>
        <family val="2"/>
        <scheme val="minor"/>
      </rPr>
      <t xml:space="preserve"> Debe realizar la proyección basada en los históricos de gasto en esta partida en los últimos cinco periodos, esta información la puede obtener consultando el Módulo Integrado de Consultas (MIC), en la sección información contable del proyecto seleccionando la opción "informe de situación presupuestaria".
En caso de que seleccione el monto máximo ejecutado en un periodo, </t>
    </r>
    <r>
      <rPr>
        <u/>
        <sz val="12"/>
        <color theme="1"/>
        <rFont val="Calibri"/>
        <family val="2"/>
        <scheme val="minor"/>
      </rPr>
      <t xml:space="preserve">debe incluir la justificación del motivo del porqué selecciona dicho monto. </t>
    </r>
  </si>
  <si>
    <t>Servicios públicos 11-02-99</t>
  </si>
  <si>
    <t>Proyección de pago de servicios profecionales</t>
  </si>
  <si>
    <r>
      <rPr>
        <b/>
        <sz val="12"/>
        <color theme="1"/>
        <rFont val="Calibri"/>
        <family val="2"/>
        <scheme val="minor"/>
      </rPr>
      <t xml:space="preserve">Objetivo: </t>
    </r>
    <r>
      <rPr>
        <sz val="12"/>
        <color theme="1"/>
        <rFont val="Calibri"/>
        <family val="2"/>
        <scheme val="minor"/>
      </rPr>
      <t xml:space="preserve">el siguiente cuadro le permitirá calcular la proyección del costo total por concepto de gastos en la partida presupuestaria </t>
    </r>
    <r>
      <rPr>
        <b/>
        <sz val="12"/>
        <color theme="1"/>
        <rFont val="Calibri"/>
        <family val="2"/>
        <scheme val="minor"/>
      </rPr>
      <t xml:space="preserve">11-04-06 </t>
    </r>
    <r>
      <rPr>
        <sz val="12"/>
        <color theme="1"/>
        <rFont val="Calibri"/>
        <family val="2"/>
        <scheme val="minor"/>
      </rPr>
      <t xml:space="preserve">de </t>
    </r>
    <r>
      <rPr>
        <b/>
        <sz val="12"/>
        <color theme="1"/>
        <rFont val="Calibri"/>
        <family val="2"/>
        <scheme val="minor"/>
      </rPr>
      <t>servicios profesionales y técnicos.</t>
    </r>
    <r>
      <rPr>
        <sz val="12"/>
        <color theme="1"/>
        <rFont val="Calibri"/>
        <family val="2"/>
        <scheme val="minor"/>
      </rPr>
      <t xml:space="preserve"> Debe realizar la proyección basada en los históricos de gasto en esta partida en los últimos cinco periodos, esta información la puede obtener consultando el Módulo Integrado de Consultas (MIC), en la sección información contable del proyecto seleccionando la opción "informe de situación presupuestaria".
En caso de que seleccione el monto máximo ejecutado en un periodo, </t>
    </r>
    <r>
      <rPr>
        <u/>
        <sz val="12"/>
        <color theme="1"/>
        <rFont val="Calibri"/>
        <family val="2"/>
        <scheme val="minor"/>
      </rPr>
      <t xml:space="preserve">debe incluir la justificación del motivo del porqué selecciona dicho monto. </t>
    </r>
  </si>
  <si>
    <t>Servicios profesionales 11-04-06</t>
  </si>
  <si>
    <t>Proyección de pago de seguros</t>
  </si>
  <si>
    <r>
      <rPr>
        <b/>
        <sz val="12"/>
        <color theme="1"/>
        <rFont val="Calibri"/>
        <family val="2"/>
        <scheme val="minor"/>
      </rPr>
      <t xml:space="preserve">Objetivo: </t>
    </r>
    <r>
      <rPr>
        <sz val="12"/>
        <color theme="1"/>
        <rFont val="Calibri"/>
        <family val="2"/>
        <scheme val="minor"/>
      </rPr>
      <t xml:space="preserve">el siguiente cuadro le permitirá calcular la proyección del costo total por concepto de gastos en la partida presupuestaria </t>
    </r>
    <r>
      <rPr>
        <b/>
        <sz val="12"/>
        <color theme="1"/>
        <rFont val="Calibri"/>
        <family val="2"/>
        <scheme val="minor"/>
      </rPr>
      <t xml:space="preserve">11-06-01 </t>
    </r>
    <r>
      <rPr>
        <sz val="12"/>
        <color theme="1"/>
        <rFont val="Calibri"/>
        <family val="2"/>
        <scheme val="minor"/>
      </rPr>
      <t xml:space="preserve">de </t>
    </r>
    <r>
      <rPr>
        <b/>
        <sz val="12"/>
        <color theme="1"/>
        <rFont val="Calibri"/>
        <family val="2"/>
        <scheme val="minor"/>
      </rPr>
      <t>seguros.</t>
    </r>
    <r>
      <rPr>
        <sz val="12"/>
        <color theme="1"/>
        <rFont val="Calibri"/>
        <family val="2"/>
        <scheme val="minor"/>
      </rPr>
      <t xml:space="preserve"> Debe realizar la proyección basada en los históricos de gasto en esta partida en los últimos cinco periodos, esta información la puede obtener consultando el Módulo Integrado de Consultas (MIC), en la sección información contable del proyecto seleccionando la opción "informe de situación presupuestaria".
En caso de que seleccione el monto máximo ejecutado en un periodo, </t>
    </r>
    <r>
      <rPr>
        <u/>
        <sz val="12"/>
        <color theme="1"/>
        <rFont val="Calibri"/>
        <family val="2"/>
        <scheme val="minor"/>
      </rPr>
      <t xml:space="preserve">debe incluir la justificación del motivo del porqué selecciona dicho monto. </t>
    </r>
  </si>
  <si>
    <t>Seguros 11-06-01</t>
  </si>
  <si>
    <t>Proyección de pago de impuestos</t>
  </si>
  <si>
    <r>
      <rPr>
        <b/>
        <sz val="12"/>
        <color theme="1"/>
        <rFont val="Calibri"/>
        <family val="2"/>
        <scheme val="minor"/>
      </rPr>
      <t xml:space="preserve">Objetivo: </t>
    </r>
    <r>
      <rPr>
        <sz val="12"/>
        <color theme="1"/>
        <rFont val="Calibri"/>
        <family val="2"/>
        <scheme val="minor"/>
      </rPr>
      <t xml:space="preserve">el siguiente cuadro le permitirá calcular la proyección del costo total por concepto de gastos en la partida presupuestaria </t>
    </r>
    <r>
      <rPr>
        <b/>
        <sz val="12"/>
        <color theme="1"/>
        <rFont val="Calibri"/>
        <family val="2"/>
        <scheme val="minor"/>
      </rPr>
      <t xml:space="preserve">11-09-99 </t>
    </r>
    <r>
      <rPr>
        <sz val="12"/>
        <color theme="1"/>
        <rFont val="Calibri"/>
        <family val="2"/>
        <scheme val="minor"/>
      </rPr>
      <t>de</t>
    </r>
    <r>
      <rPr>
        <b/>
        <sz val="12"/>
        <color theme="1"/>
        <rFont val="Calibri"/>
        <family val="2"/>
        <scheme val="minor"/>
      </rPr>
      <t xml:space="preserve"> impuestos.</t>
    </r>
    <r>
      <rPr>
        <sz val="12"/>
        <color theme="1"/>
        <rFont val="Calibri"/>
        <family val="2"/>
        <scheme val="minor"/>
      </rPr>
      <t xml:space="preserve"> Debe realizar la proyección basada en los históricos de gasto en esta partida en los últimos cinco periodos, esta información la puede obtener consultando el Módulo Integrado de Consultas (MIC), en la sección información contable del proyecto seleccionando la opción "informe de situación presupuestaria".
En caso de que seleccione el monto máximo ejecutado en un periodo, </t>
    </r>
    <r>
      <rPr>
        <u/>
        <sz val="12"/>
        <color theme="1"/>
        <rFont val="Calibri"/>
        <family val="2"/>
        <scheme val="minor"/>
      </rPr>
      <t xml:space="preserve">debe incluir la justificación del motivo del porqué selecciona dicho monto. </t>
    </r>
  </si>
  <si>
    <t>Impuestos 11-09-99</t>
  </si>
  <si>
    <t>Proyección degastos de combustibles y lubricantes</t>
  </si>
  <si>
    <r>
      <rPr>
        <b/>
        <sz val="12"/>
        <color theme="1"/>
        <rFont val="Calibri"/>
        <family val="2"/>
        <scheme val="minor"/>
      </rPr>
      <t xml:space="preserve">Objetivo: </t>
    </r>
    <r>
      <rPr>
        <sz val="12"/>
        <color theme="1"/>
        <rFont val="Calibri"/>
        <family val="2"/>
        <scheme val="minor"/>
      </rPr>
      <t xml:space="preserve">el siguiente cuadro le permitirá calcular la proyección del costo total por concepto de gastos en la partida presupuestaria </t>
    </r>
    <r>
      <rPr>
        <b/>
        <sz val="12"/>
        <color theme="1"/>
        <rFont val="Calibri"/>
        <family val="2"/>
        <scheme val="minor"/>
      </rPr>
      <t xml:space="preserve">12-01-01 </t>
    </r>
    <r>
      <rPr>
        <sz val="12"/>
        <color theme="1"/>
        <rFont val="Calibri"/>
        <family val="2"/>
        <scheme val="minor"/>
      </rPr>
      <t>de</t>
    </r>
    <r>
      <rPr>
        <b/>
        <sz val="12"/>
        <color theme="1"/>
        <rFont val="Calibri"/>
        <family val="2"/>
        <scheme val="minor"/>
      </rPr>
      <t xml:space="preserve"> combustible y lubicantes.</t>
    </r>
    <r>
      <rPr>
        <sz val="12"/>
        <color theme="1"/>
        <rFont val="Calibri"/>
        <family val="2"/>
        <scheme val="minor"/>
      </rPr>
      <t xml:space="preserve"> Debe realizar la proyección basada en los históricos de gasto en esta partida en los últimos cinco periodos, esta información la puede obtener consultando el Módulo Integrado de Consultas (MIC), en la sección información contable del proyecto seleccionando la opción "informe de situación presupuestaria".
En caso de que seleccione el monto máximo ejecutado en un periodo, </t>
    </r>
    <r>
      <rPr>
        <u/>
        <sz val="12"/>
        <color theme="1"/>
        <rFont val="Calibri"/>
        <family val="2"/>
        <scheme val="minor"/>
      </rPr>
      <t xml:space="preserve">debe incluir la justificación del motivo del porqué selecciona dicho monto. </t>
    </r>
  </si>
  <si>
    <t>Combustibles y lubricantes 12-01-01</t>
  </si>
  <si>
    <t>https://becas.ucr.ac.cr/monto-de-ayuda-estudiantil/</t>
  </si>
  <si>
    <t>Monto</t>
  </si>
  <si>
    <t>Meses</t>
  </si>
  <si>
    <t>Viáticos</t>
  </si>
  <si>
    <t>Año</t>
  </si>
  <si>
    <t xml:space="preserve">Inflación </t>
  </si>
  <si>
    <t>Colones</t>
  </si>
  <si>
    <t>Dólares</t>
  </si>
  <si>
    <t>Horas</t>
  </si>
  <si>
    <t>Cargas patronales y provisiones (Total 44,18%)</t>
  </si>
  <si>
    <t>Cargas patronales y provisiones 
(total 44,18%)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</si>
</sst>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12"/>
      <color theme="4" tint="-0.249977111117893"/>
      <name val="Calibri"/>
      <family val="2"/>
      <scheme val="minor"/>
    </font>
    <font>
      <sz val="8"/>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b/>
      <sz val="12"/>
      <name val="Calibri"/>
      <family val="2"/>
      <scheme val="minor"/>
    </font>
    <font>
      <b/>
      <sz val="11"/>
      <name val="Calibri"/>
      <family val="2"/>
      <scheme val="minor"/>
    </font>
    <font>
      <b/>
      <u/>
      <sz val="12"/>
      <color theme="1"/>
      <name val="Calibri"/>
      <family val="2"/>
      <scheme val="minor"/>
    </font>
    <font>
      <sz val="12"/>
      <name val="Calibri"/>
      <family val="2"/>
      <scheme val="minor"/>
    </font>
    <font>
      <b/>
      <sz val="14"/>
      <name val="Calibri"/>
      <family val="2"/>
      <scheme val="minor"/>
    </font>
    <font>
      <u/>
      <sz val="11"/>
      <color theme="10"/>
      <name val="Calibri"/>
      <family val="2"/>
      <scheme val="minor"/>
    </font>
    <font>
      <b/>
      <u/>
      <sz val="11"/>
      <name val="Calibri"/>
      <family val="2"/>
      <scheme val="minor"/>
    </font>
    <font>
      <b/>
      <u/>
      <sz val="14"/>
      <name val="Calibri"/>
      <family val="2"/>
      <scheme val="minor"/>
    </font>
    <font>
      <b/>
      <sz val="14"/>
      <color rgb="FFFF0000"/>
      <name val="Calibri"/>
      <family val="2"/>
      <scheme val="minor"/>
    </font>
    <font>
      <u/>
      <sz val="12"/>
      <color theme="1"/>
      <name val="Calibri"/>
      <family val="2"/>
      <scheme val="minor"/>
    </font>
    <font>
      <u/>
      <sz val="12"/>
      <name val="Calibri"/>
      <family val="2"/>
      <scheme val="minor"/>
    </font>
    <font>
      <sz val="14"/>
      <name val="Calibri"/>
      <family val="2"/>
      <scheme val="minor"/>
    </font>
    <font>
      <sz val="11"/>
      <name val="Calibri"/>
      <family val="2"/>
      <scheme val="minor"/>
    </font>
  </fonts>
  <fills count="13">
    <fill>
      <patternFill patternType="none"/>
    </fill>
    <fill>
      <patternFill patternType="gray125"/>
    </fill>
    <fill>
      <patternFill patternType="solid">
        <fgColor theme="7" tint="0.39997558519241921"/>
        <bgColor indexed="64"/>
      </patternFill>
    </fill>
    <fill>
      <patternFill patternType="solid">
        <fgColor theme="4" tint="-0.499984740745262"/>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9" tint="0.399975585192419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s>
  <cellStyleXfs count="3">
    <xf numFmtId="0" fontId="0" fillId="0" borderId="0"/>
    <xf numFmtId="43" fontId="1" fillId="0" borderId="0" applyFont="0" applyFill="0" applyBorder="0" applyAlignment="0" applyProtection="0"/>
    <xf numFmtId="0" fontId="17" fillId="0" borderId="0" applyNumberFormat="0" applyFill="0" applyBorder="0" applyAlignment="0" applyProtection="0"/>
  </cellStyleXfs>
  <cellXfs count="247">
    <xf numFmtId="0" fontId="0" fillId="0" borderId="0" xfId="0"/>
    <xf numFmtId="0" fontId="0" fillId="0" borderId="0" xfId="0" applyProtection="1">
      <protection locked="0"/>
    </xf>
    <xf numFmtId="164" fontId="0" fillId="0" borderId="0" xfId="0" applyNumberFormat="1"/>
    <xf numFmtId="0" fontId="0" fillId="0" borderId="1" xfId="0" applyBorder="1" applyAlignment="1" applyProtection="1">
      <alignment horizontal="left" vertical="top"/>
      <protection locked="0"/>
    </xf>
    <xf numFmtId="0" fontId="0" fillId="0" borderId="1" xfId="0" applyBorder="1" applyProtection="1">
      <protection locked="0"/>
    </xf>
    <xf numFmtId="43" fontId="0" fillId="0" borderId="1" xfId="1" applyFont="1" applyFill="1" applyBorder="1" applyProtection="1">
      <protection locked="0"/>
    </xf>
    <xf numFmtId="1" fontId="0" fillId="0" borderId="1" xfId="0" applyNumberFormat="1" applyBorder="1" applyAlignment="1" applyProtection="1">
      <alignment horizontal="center"/>
      <protection locked="0"/>
    </xf>
    <xf numFmtId="0" fontId="0" fillId="0" borderId="16" xfId="0" applyBorder="1" applyAlignment="1" applyProtection="1">
      <alignment horizontal="left" vertical="top"/>
      <protection locked="0"/>
    </xf>
    <xf numFmtId="0" fontId="0" fillId="0" borderId="16" xfId="0" applyBorder="1" applyProtection="1">
      <protection locked="0"/>
    </xf>
    <xf numFmtId="1" fontId="0" fillId="0" borderId="16" xfId="0" applyNumberFormat="1" applyBorder="1" applyAlignment="1" applyProtection="1">
      <alignment horizontal="center"/>
      <protection locked="0"/>
    </xf>
    <xf numFmtId="0" fontId="0" fillId="0" borderId="4" xfId="0" applyBorder="1" applyProtection="1">
      <protection locked="0"/>
    </xf>
    <xf numFmtId="0" fontId="0" fillId="0" borderId="16" xfId="0" applyBorder="1" applyAlignment="1" applyProtection="1">
      <alignment horizontal="left" vertical="top" wrapText="1"/>
      <protection locked="0"/>
    </xf>
    <xf numFmtId="0" fontId="0" fillId="0" borderId="1" xfId="0" applyBorder="1" applyAlignment="1" applyProtection="1">
      <alignment horizontal="center"/>
      <protection locked="0"/>
    </xf>
    <xf numFmtId="0" fontId="2" fillId="0" borderId="1" xfId="0" applyFont="1" applyBorder="1" applyAlignment="1" applyProtection="1">
      <alignment wrapText="1"/>
      <protection locked="0"/>
    </xf>
    <xf numFmtId="0" fontId="0" fillId="0" borderId="16" xfId="0" applyBorder="1" applyAlignment="1" applyProtection="1">
      <alignment horizontal="center"/>
      <protection locked="0"/>
    </xf>
    <xf numFmtId="14" fontId="0" fillId="0" borderId="1" xfId="0" applyNumberFormat="1" applyBorder="1" applyProtection="1">
      <protection locked="0"/>
    </xf>
    <xf numFmtId="2" fontId="0" fillId="0" borderId="40" xfId="0" applyNumberFormat="1" applyBorder="1" applyAlignment="1" applyProtection="1">
      <alignment horizontal="left"/>
      <protection locked="0"/>
    </xf>
    <xf numFmtId="2" fontId="0" fillId="0" borderId="1" xfId="0" applyNumberFormat="1" applyBorder="1" applyAlignment="1" applyProtection="1">
      <alignment horizontal="left"/>
      <protection locked="0"/>
    </xf>
    <xf numFmtId="2" fontId="0" fillId="0" borderId="44" xfId="0" applyNumberFormat="1" applyBorder="1" applyAlignment="1" applyProtection="1">
      <alignment horizontal="left"/>
      <protection locked="0"/>
    </xf>
    <xf numFmtId="0" fontId="0" fillId="0" borderId="0" xfId="0" applyAlignment="1">
      <alignment vertical="top" wrapText="1"/>
    </xf>
    <xf numFmtId="10" fontId="10" fillId="0" borderId="0" xfId="0" applyNumberFormat="1" applyFont="1"/>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43" fontId="0" fillId="6" borderId="1" xfId="1" applyFont="1" applyFill="1" applyBorder="1" applyProtection="1">
      <protection hidden="1"/>
    </xf>
    <xf numFmtId="43" fontId="0" fillId="6" borderId="13" xfId="1" applyFont="1" applyFill="1" applyBorder="1" applyProtection="1">
      <protection hidden="1"/>
    </xf>
    <xf numFmtId="43" fontId="0" fillId="6" borderId="16" xfId="1" applyFont="1" applyFill="1" applyBorder="1" applyProtection="1">
      <protection hidden="1"/>
    </xf>
    <xf numFmtId="43" fontId="16" fillId="5" borderId="26" xfId="1" applyFont="1" applyFill="1" applyBorder="1" applyProtection="1">
      <protection hidden="1"/>
    </xf>
    <xf numFmtId="43" fontId="0" fillId="0" borderId="0" xfId="1" applyFont="1" applyBorder="1" applyProtection="1">
      <protection hidden="1"/>
    </xf>
    <xf numFmtId="0" fontId="0" fillId="0" borderId="0" xfId="0" applyProtection="1">
      <protection hidden="1"/>
    </xf>
    <xf numFmtId="43" fontId="5" fillId="4" borderId="30" xfId="1" applyFont="1" applyFill="1" applyBorder="1" applyProtection="1">
      <protection hidden="1"/>
    </xf>
    <xf numFmtId="0" fontId="2" fillId="0" borderId="0" xfId="0" applyFont="1" applyProtection="1">
      <protection hidden="1"/>
    </xf>
    <xf numFmtId="43" fontId="0" fillId="7" borderId="1" xfId="1" applyFont="1" applyFill="1" applyBorder="1" applyProtection="1">
      <protection locked="0"/>
    </xf>
    <xf numFmtId="43" fontId="0" fillId="7" borderId="16" xfId="1" applyFont="1" applyFill="1" applyBorder="1" applyProtection="1">
      <protection locked="0"/>
    </xf>
    <xf numFmtId="0" fontId="8" fillId="0" borderId="0" xfId="0" applyFont="1" applyProtection="1">
      <protection hidden="1"/>
    </xf>
    <xf numFmtId="0" fontId="6" fillId="0" borderId="0" xfId="0" applyFont="1"/>
    <xf numFmtId="0" fontId="6" fillId="0" borderId="0" xfId="0" applyFont="1" applyProtection="1">
      <protection hidden="1"/>
    </xf>
    <xf numFmtId="10" fontId="0" fillId="0" borderId="0" xfId="0" applyNumberFormat="1"/>
    <xf numFmtId="0" fontId="3" fillId="0" borderId="0" xfId="0" applyFont="1"/>
    <xf numFmtId="0" fontId="9" fillId="3" borderId="2" xfId="0" applyFont="1" applyFill="1" applyBorder="1" applyAlignment="1">
      <alignment horizontal="center" vertical="center" wrapText="1"/>
    </xf>
    <xf numFmtId="43" fontId="0" fillId="7" borderId="1" xfId="1" quotePrefix="1" applyFont="1" applyFill="1" applyBorder="1" applyProtection="1">
      <protection locked="0"/>
    </xf>
    <xf numFmtId="43" fontId="12" fillId="5" borderId="7" xfId="1" applyFont="1" applyFill="1" applyBorder="1" applyAlignment="1" applyProtection="1">
      <alignment horizontal="left" vertical="top"/>
      <protection hidden="1"/>
    </xf>
    <xf numFmtId="0" fontId="12" fillId="0" borderId="0" xfId="0" applyFont="1" applyProtection="1">
      <protection hidden="1"/>
    </xf>
    <xf numFmtId="164" fontId="0" fillId="0" borderId="0" xfId="0" applyNumberFormat="1" applyAlignment="1" applyProtection="1">
      <alignment horizontal="center"/>
      <protection hidden="1"/>
    </xf>
    <xf numFmtId="43" fontId="12" fillId="2" borderId="36" xfId="1" applyFont="1" applyFill="1" applyBorder="1" applyAlignment="1" applyProtection="1">
      <alignment horizontal="left" vertical="top" wrapText="1"/>
      <protection hidden="1"/>
    </xf>
    <xf numFmtId="43" fontId="5" fillId="0" borderId="0" xfId="1" applyFont="1" applyBorder="1" applyAlignment="1" applyProtection="1">
      <protection hidden="1"/>
    </xf>
    <xf numFmtId="164" fontId="2" fillId="0" borderId="0" xfId="0" applyNumberFormat="1" applyFont="1" applyAlignment="1" applyProtection="1">
      <alignment horizontal="center"/>
      <protection hidden="1"/>
    </xf>
    <xf numFmtId="43" fontId="0" fillId="7" borderId="1" xfId="1" applyFont="1" applyFill="1" applyBorder="1" applyAlignment="1" applyProtection="1">
      <alignment horizontal="left" vertical="top" wrapText="1"/>
      <protection locked="0"/>
    </xf>
    <xf numFmtId="43" fontId="0" fillId="7" borderId="16" xfId="1" applyFont="1" applyFill="1" applyBorder="1" applyAlignment="1" applyProtection="1">
      <alignment horizontal="left" vertical="top" wrapText="1"/>
      <protection locked="0"/>
    </xf>
    <xf numFmtId="0" fontId="9" fillId="3" borderId="4" xfId="0" applyFont="1" applyFill="1" applyBorder="1" applyAlignment="1">
      <alignment horizontal="center" vertical="center" wrapText="1"/>
    </xf>
    <xf numFmtId="43" fontId="0" fillId="6" borderId="1" xfId="1" applyFont="1" applyFill="1" applyBorder="1" applyAlignment="1" applyProtection="1">
      <alignment horizontal="center"/>
      <protection hidden="1"/>
    </xf>
    <xf numFmtId="43" fontId="0" fillId="6" borderId="16" xfId="1" applyFont="1" applyFill="1" applyBorder="1" applyAlignment="1" applyProtection="1">
      <alignment horizontal="center"/>
      <protection hidden="1"/>
    </xf>
    <xf numFmtId="43" fontId="5" fillId="5" borderId="26" xfId="1" applyFont="1" applyFill="1" applyBorder="1" applyProtection="1">
      <protection hidden="1"/>
    </xf>
    <xf numFmtId="43" fontId="5" fillId="2" borderId="30" xfId="1" applyFont="1" applyFill="1" applyBorder="1" applyProtection="1">
      <protection hidden="1"/>
    </xf>
    <xf numFmtId="0" fontId="5" fillId="0" borderId="0" xfId="0" applyFont="1" applyProtection="1">
      <protection hidden="1"/>
    </xf>
    <xf numFmtId="0" fontId="8" fillId="0" borderId="8" xfId="0" applyFont="1" applyBorder="1" applyAlignment="1">
      <alignment vertical="top" wrapText="1"/>
    </xf>
    <xf numFmtId="0" fontId="8" fillId="0" borderId="0" xfId="0" applyFont="1" applyAlignment="1">
      <alignment vertical="top" wrapText="1"/>
    </xf>
    <xf numFmtId="0" fontId="9" fillId="3" borderId="1" xfId="0" applyFont="1" applyFill="1" applyBorder="1" applyAlignment="1">
      <alignment horizontal="center" vertical="top" wrapText="1"/>
    </xf>
    <xf numFmtId="0" fontId="0" fillId="6" borderId="1" xfId="0" applyFill="1" applyBorder="1"/>
    <xf numFmtId="0" fontId="0" fillId="6" borderId="16" xfId="0" applyFill="1" applyBorder="1"/>
    <xf numFmtId="164" fontId="0" fillId="6" borderId="1" xfId="0" applyNumberFormat="1" applyFill="1" applyBorder="1" applyProtection="1">
      <protection hidden="1"/>
    </xf>
    <xf numFmtId="164" fontId="0" fillId="6" borderId="1" xfId="0" applyNumberFormat="1" applyFill="1" applyBorder="1" applyAlignment="1" applyProtection="1">
      <alignment horizontal="center"/>
      <protection hidden="1"/>
    </xf>
    <xf numFmtId="164" fontId="0" fillId="6" borderId="16" xfId="0" applyNumberFormat="1" applyFill="1" applyBorder="1" applyAlignment="1" applyProtection="1">
      <alignment horizontal="center"/>
      <protection hidden="1"/>
    </xf>
    <xf numFmtId="164" fontId="5" fillId="2" borderId="15" xfId="0" applyNumberFormat="1" applyFont="1" applyFill="1" applyBorder="1" applyProtection="1">
      <protection hidden="1"/>
    </xf>
    <xf numFmtId="0" fontId="3" fillId="0" borderId="0" xfId="0" applyFont="1" applyProtection="1">
      <protection hidden="1"/>
    </xf>
    <xf numFmtId="0" fontId="9" fillId="3" borderId="1" xfId="0" applyFont="1" applyFill="1" applyBorder="1" applyAlignment="1" applyProtection="1">
      <alignment horizontal="center" vertical="top" wrapText="1"/>
      <protection hidden="1"/>
    </xf>
    <xf numFmtId="0" fontId="0" fillId="6" borderId="1" xfId="0" applyFill="1" applyBorder="1" applyProtection="1">
      <protection hidden="1"/>
    </xf>
    <xf numFmtId="164" fontId="0" fillId="6" borderId="1" xfId="1" applyNumberFormat="1" applyFont="1" applyFill="1" applyBorder="1" applyProtection="1">
      <protection hidden="1"/>
    </xf>
    <xf numFmtId="164" fontId="5" fillId="2" borderId="1" xfId="0" applyNumberFormat="1" applyFont="1" applyFill="1" applyBorder="1" applyProtection="1">
      <protection hidden="1"/>
    </xf>
    <xf numFmtId="0" fontId="19" fillId="2" borderId="0" xfId="2" applyFont="1" applyFill="1" applyAlignment="1" applyProtection="1">
      <alignment horizontal="center"/>
      <protection hidden="1"/>
    </xf>
    <xf numFmtId="0" fontId="19" fillId="0" borderId="0" xfId="2" applyFont="1" applyFill="1" applyAlignment="1" applyProtection="1">
      <protection hidden="1"/>
    </xf>
    <xf numFmtId="0" fontId="2" fillId="0" borderId="0" xfId="0" applyFont="1" applyAlignment="1" applyProtection="1">
      <alignment horizontal="center"/>
      <protection hidden="1"/>
    </xf>
    <xf numFmtId="0" fontId="0" fillId="0" borderId="0" xfId="0" applyAlignment="1" applyProtection="1">
      <alignment vertical="top"/>
      <protection hidden="1"/>
    </xf>
    <xf numFmtId="0" fontId="0" fillId="0" borderId="0" xfId="0" applyAlignment="1" applyProtection="1">
      <alignment horizontal="center"/>
      <protection hidden="1"/>
    </xf>
    <xf numFmtId="43" fontId="0" fillId="6" borderId="2" xfId="1" applyFont="1" applyFill="1" applyBorder="1" applyProtection="1">
      <protection hidden="1"/>
    </xf>
    <xf numFmtId="43" fontId="2" fillId="2" borderId="15" xfId="1" applyFont="1" applyFill="1" applyBorder="1" applyProtection="1">
      <protection hidden="1"/>
    </xf>
    <xf numFmtId="0" fontId="15" fillId="0" borderId="0" xfId="0" applyFont="1" applyAlignment="1" applyProtection="1">
      <alignment vertical="top" wrapText="1"/>
      <protection hidden="1"/>
    </xf>
    <xf numFmtId="0" fontId="5" fillId="2" borderId="37" xfId="0" applyFont="1" applyFill="1" applyBorder="1" applyAlignment="1" applyProtection="1">
      <alignment horizontal="center"/>
      <protection hidden="1"/>
    </xf>
    <xf numFmtId="43" fontId="5" fillId="2" borderId="38" xfId="1" applyFont="1" applyFill="1" applyBorder="1" applyAlignment="1" applyProtection="1">
      <alignment horizontal="center"/>
      <protection hidden="1"/>
    </xf>
    <xf numFmtId="43" fontId="5" fillId="2" borderId="15" xfId="1" applyFont="1" applyFill="1" applyBorder="1" applyAlignment="1" applyProtection="1">
      <alignment horizontal="center"/>
      <protection hidden="1"/>
    </xf>
    <xf numFmtId="0" fontId="18" fillId="2" borderId="0" xfId="2" applyFont="1" applyFill="1" applyAlignment="1" applyProtection="1">
      <alignment horizontal="center" wrapText="1"/>
      <protection hidden="1"/>
    </xf>
    <xf numFmtId="0" fontId="6" fillId="0" borderId="0" xfId="0" applyFont="1" applyAlignment="1" applyProtection="1">
      <alignment horizontal="center"/>
      <protection hidden="1"/>
    </xf>
    <xf numFmtId="0" fontId="18" fillId="2" borderId="0" xfId="2" applyFont="1" applyFill="1" applyAlignment="1" applyProtection="1">
      <alignment horizontal="center"/>
      <protection hidden="1"/>
    </xf>
    <xf numFmtId="0" fontId="0" fillId="0" borderId="0" xfId="0" applyAlignment="1" applyProtection="1">
      <alignment wrapText="1"/>
      <protection hidden="1"/>
    </xf>
    <xf numFmtId="0" fontId="8" fillId="0" borderId="34" xfId="0" applyFont="1" applyBorder="1" applyAlignment="1" applyProtection="1">
      <alignment vertical="top" wrapText="1"/>
      <protection hidden="1"/>
    </xf>
    <xf numFmtId="0" fontId="8" fillId="0" borderId="0" xfId="0" applyFont="1" applyAlignment="1" applyProtection="1">
      <alignment vertical="top" wrapText="1"/>
      <protection hidden="1"/>
    </xf>
    <xf numFmtId="0" fontId="9" fillId="3" borderId="16" xfId="0" applyFont="1" applyFill="1" applyBorder="1" applyAlignment="1" applyProtection="1">
      <alignment horizontal="center" vertical="top" wrapText="1"/>
      <protection hidden="1"/>
    </xf>
    <xf numFmtId="43" fontId="0" fillId="0" borderId="39" xfId="1" applyFont="1" applyBorder="1" applyProtection="1">
      <protection locked="0"/>
    </xf>
    <xf numFmtId="43" fontId="0" fillId="0" borderId="41" xfId="1" applyFont="1" applyBorder="1" applyProtection="1">
      <protection locked="0"/>
    </xf>
    <xf numFmtId="43" fontId="0" fillId="0" borderId="43" xfId="1" applyFont="1" applyBorder="1" applyProtection="1">
      <protection locked="0"/>
    </xf>
    <xf numFmtId="43" fontId="0" fillId="0" borderId="40" xfId="1" applyFont="1" applyBorder="1" applyProtection="1">
      <protection locked="0"/>
    </xf>
    <xf numFmtId="43" fontId="0" fillId="0" borderId="1" xfId="1" applyFont="1" applyBorder="1" applyProtection="1">
      <protection locked="0"/>
    </xf>
    <xf numFmtId="43" fontId="0" fillId="0" borderId="44" xfId="1" applyFont="1" applyBorder="1" applyProtection="1">
      <protection locked="0"/>
    </xf>
    <xf numFmtId="43" fontId="0" fillId="6" borderId="40" xfId="1" applyFont="1" applyFill="1" applyBorder="1" applyProtection="1">
      <protection hidden="1"/>
    </xf>
    <xf numFmtId="43" fontId="0" fillId="6" borderId="44" xfId="1" applyFont="1" applyFill="1" applyBorder="1" applyProtection="1">
      <protection hidden="1"/>
    </xf>
    <xf numFmtId="0" fontId="8" fillId="0" borderId="8" xfId="0" applyFont="1" applyBorder="1" applyAlignment="1" applyProtection="1">
      <alignment vertical="top" wrapText="1"/>
      <protection hidden="1"/>
    </xf>
    <xf numFmtId="43" fontId="0" fillId="0" borderId="26" xfId="1" applyFont="1" applyBorder="1" applyAlignment="1" applyProtection="1">
      <alignment horizontal="center"/>
      <protection locked="0"/>
    </xf>
    <xf numFmtId="43" fontId="0" fillId="0" borderId="42" xfId="1" applyFont="1" applyBorder="1" applyAlignment="1" applyProtection="1">
      <alignment horizontal="center"/>
      <protection locked="0"/>
    </xf>
    <xf numFmtId="0" fontId="8" fillId="0" borderId="47" xfId="0" applyFont="1" applyBorder="1" applyAlignment="1" applyProtection="1">
      <alignment horizontal="center"/>
      <protection locked="0"/>
    </xf>
    <xf numFmtId="0" fontId="8" fillId="0" borderId="48" xfId="0" applyFont="1" applyBorder="1" applyAlignment="1" applyProtection="1">
      <alignment horizontal="center"/>
      <protection locked="0"/>
    </xf>
    <xf numFmtId="43" fontId="0" fillId="0" borderId="45" xfId="1" applyFont="1" applyBorder="1" applyAlignment="1" applyProtection="1">
      <alignment horizontal="center"/>
      <protection locked="0"/>
    </xf>
    <xf numFmtId="0" fontId="12" fillId="8" borderId="43" xfId="0" applyFont="1" applyFill="1" applyBorder="1" applyAlignment="1" applyProtection="1">
      <alignment horizontal="center" wrapText="1"/>
      <protection hidden="1"/>
    </xf>
    <xf numFmtId="0" fontId="12" fillId="8" borderId="30" xfId="0" applyFont="1" applyFill="1" applyBorder="1" applyAlignment="1" applyProtection="1">
      <alignment horizontal="center" wrapText="1"/>
      <protection hidden="1"/>
    </xf>
    <xf numFmtId="0" fontId="12" fillId="8" borderId="18" xfId="0" applyFont="1" applyFill="1" applyBorder="1" applyAlignment="1" applyProtection="1">
      <alignment horizontal="center" wrapText="1"/>
      <protection hidden="1"/>
    </xf>
    <xf numFmtId="0" fontId="12" fillId="8" borderId="46" xfId="0" applyFont="1" applyFill="1" applyBorder="1" applyAlignment="1" applyProtection="1">
      <alignment horizontal="center" wrapText="1"/>
      <protection hidden="1"/>
    </xf>
    <xf numFmtId="0" fontId="12" fillId="9" borderId="18" xfId="0" applyFont="1" applyFill="1" applyBorder="1" applyAlignment="1" applyProtection="1">
      <alignment horizontal="center" wrapText="1"/>
      <protection hidden="1"/>
    </xf>
    <xf numFmtId="0" fontId="12" fillId="9" borderId="46" xfId="0" applyFont="1" applyFill="1" applyBorder="1" applyAlignment="1" applyProtection="1">
      <alignment horizontal="center" wrapText="1"/>
      <protection hidden="1"/>
    </xf>
    <xf numFmtId="0" fontId="12" fillId="10" borderId="18" xfId="0" applyFont="1" applyFill="1" applyBorder="1" applyAlignment="1" applyProtection="1">
      <alignment horizontal="center" wrapText="1"/>
      <protection hidden="1"/>
    </xf>
    <xf numFmtId="0" fontId="12" fillId="10" borderId="46" xfId="0" applyFont="1" applyFill="1" applyBorder="1" applyAlignment="1" applyProtection="1">
      <alignment horizontal="center" wrapText="1"/>
      <protection hidden="1"/>
    </xf>
    <xf numFmtId="0" fontId="7" fillId="0" borderId="0" xfId="0" applyFont="1" applyAlignment="1" applyProtection="1">
      <alignment horizontal="right"/>
      <protection hidden="1"/>
    </xf>
    <xf numFmtId="0" fontId="0" fillId="0" borderId="0" xfId="0" applyAlignment="1" applyProtection="1">
      <alignment vertical="top" wrapText="1"/>
      <protection hidden="1"/>
    </xf>
    <xf numFmtId="43" fontId="0" fillId="0" borderId="0" xfId="1" applyFont="1" applyBorder="1" applyAlignment="1" applyProtection="1">
      <alignment horizontal="center"/>
      <protection hidden="1"/>
    </xf>
    <xf numFmtId="0" fontId="7" fillId="11" borderId="46" xfId="0" applyFont="1" applyFill="1" applyBorder="1" applyAlignment="1" applyProtection="1">
      <alignment horizontal="center"/>
      <protection hidden="1"/>
    </xf>
    <xf numFmtId="0" fontId="8" fillId="0" borderId="51" xfId="0" applyFont="1" applyBorder="1" applyAlignment="1" applyProtection="1">
      <alignment horizontal="center"/>
      <protection locked="0"/>
    </xf>
    <xf numFmtId="43" fontId="0" fillId="0" borderId="52" xfId="1" applyFont="1" applyBorder="1" applyAlignment="1" applyProtection="1">
      <alignment horizontal="center"/>
      <protection locked="0"/>
    </xf>
    <xf numFmtId="0" fontId="8" fillId="0" borderId="39" xfId="0" applyFont="1" applyBorder="1" applyAlignment="1" applyProtection="1">
      <alignment horizontal="center"/>
      <protection locked="0"/>
    </xf>
    <xf numFmtId="43" fontId="0" fillId="0" borderId="30" xfId="1" applyFont="1" applyBorder="1" applyAlignment="1" applyProtection="1">
      <alignment horizontal="center"/>
      <protection locked="0"/>
    </xf>
    <xf numFmtId="0" fontId="7" fillId="12" borderId="18" xfId="0" applyFont="1" applyFill="1" applyBorder="1" applyAlignment="1" applyProtection="1">
      <alignment horizontal="right"/>
      <protection hidden="1"/>
    </xf>
    <xf numFmtId="0" fontId="7" fillId="7" borderId="0" xfId="0" applyFont="1" applyFill="1" applyAlignment="1" applyProtection="1">
      <alignment horizontal="right"/>
      <protection hidden="1"/>
    </xf>
    <xf numFmtId="43" fontId="0" fillId="7" borderId="0" xfId="1" applyFont="1" applyFill="1" applyBorder="1" applyAlignment="1" applyProtection="1">
      <alignment horizontal="center"/>
      <protection hidden="1"/>
    </xf>
    <xf numFmtId="0" fontId="7" fillId="12" borderId="10" xfId="0" applyFont="1" applyFill="1" applyBorder="1" applyAlignment="1" applyProtection="1">
      <alignment horizontal="right"/>
      <protection hidden="1"/>
    </xf>
    <xf numFmtId="0" fontId="7" fillId="2" borderId="8" xfId="0" applyFont="1" applyFill="1" applyBorder="1" applyAlignment="1" applyProtection="1">
      <alignment horizontal="right"/>
      <protection hidden="1"/>
    </xf>
    <xf numFmtId="43" fontId="5" fillId="2" borderId="9" xfId="1" applyFont="1" applyFill="1" applyBorder="1" applyAlignment="1" applyProtection="1">
      <alignment horizontal="center"/>
      <protection hidden="1"/>
    </xf>
    <xf numFmtId="0" fontId="7" fillId="11" borderId="18" xfId="0" applyFont="1" applyFill="1" applyBorder="1" applyAlignment="1" applyProtection="1">
      <alignment horizontal="right"/>
      <protection hidden="1"/>
    </xf>
    <xf numFmtId="0" fontId="20" fillId="0" borderId="0" xfId="0" applyFont="1" applyAlignment="1" applyProtection="1">
      <alignment horizontal="center"/>
      <protection hidden="1"/>
    </xf>
    <xf numFmtId="0" fontId="5" fillId="2" borderId="14" xfId="0" applyFont="1" applyFill="1" applyBorder="1" applyAlignment="1" applyProtection="1">
      <alignment horizontal="center"/>
      <protection hidden="1"/>
    </xf>
    <xf numFmtId="43" fontId="2" fillId="11" borderId="36" xfId="1" applyFont="1" applyFill="1" applyBorder="1" applyAlignment="1" applyProtection="1">
      <alignment horizontal="center"/>
      <protection locked="0"/>
    </xf>
    <xf numFmtId="43" fontId="2" fillId="12" borderId="12" xfId="1" applyFont="1" applyFill="1" applyBorder="1" applyAlignment="1" applyProtection="1">
      <alignment horizontal="center"/>
      <protection hidden="1"/>
    </xf>
    <xf numFmtId="43" fontId="2" fillId="12" borderId="36" xfId="1" applyFont="1" applyFill="1" applyBorder="1" applyAlignment="1" applyProtection="1">
      <alignment horizontal="center"/>
      <protection hidden="1"/>
    </xf>
    <xf numFmtId="164" fontId="0" fillId="0" borderId="1" xfId="0" applyNumberFormat="1" applyBorder="1" applyAlignment="1" applyProtection="1">
      <alignment horizontal="left" vertical="top" wrapText="1"/>
      <protection locked="0"/>
    </xf>
    <xf numFmtId="0" fontId="2" fillId="0" borderId="0" xfId="0" applyFont="1"/>
    <xf numFmtId="0" fontId="2" fillId="0" borderId="0" xfId="0" applyFont="1" applyProtection="1">
      <protection locked="0"/>
    </xf>
    <xf numFmtId="9" fontId="0" fillId="0" borderId="0" xfId="0" applyNumberFormat="1" applyProtection="1">
      <protection locked="0"/>
    </xf>
    <xf numFmtId="0" fontId="10" fillId="7" borderId="0" xfId="0" applyFont="1" applyFill="1" applyProtection="1">
      <protection hidden="1"/>
    </xf>
    <xf numFmtId="43" fontId="5" fillId="2" borderId="38" xfId="1" applyFont="1" applyFill="1" applyBorder="1" applyProtection="1">
      <protection hidden="1"/>
    </xf>
    <xf numFmtId="0" fontId="23" fillId="0" borderId="0" xfId="0" applyFont="1" applyProtection="1">
      <protection hidden="1"/>
    </xf>
    <xf numFmtId="0" fontId="24" fillId="0" borderId="0" xfId="0" applyFont="1" applyProtection="1">
      <protection hidden="1"/>
    </xf>
    <xf numFmtId="0" fontId="15" fillId="0" borderId="0" xfId="0" applyFont="1" applyProtection="1">
      <protection hidden="1"/>
    </xf>
    <xf numFmtId="0" fontId="10" fillId="0" borderId="0" xfId="0" applyFont="1" applyProtection="1">
      <protection hidden="1"/>
    </xf>
    <xf numFmtId="0" fontId="8" fillId="0" borderId="0" xfId="0" applyFont="1" applyAlignment="1">
      <alignment horizontal="left" vertical="top" wrapText="1"/>
    </xf>
    <xf numFmtId="0" fontId="0" fillId="0" borderId="1" xfId="0" applyBorder="1" applyAlignment="1" applyProtection="1">
      <alignment horizontal="left" vertical="top" wrapText="1"/>
      <protection locked="0"/>
    </xf>
    <xf numFmtId="0" fontId="13" fillId="2" borderId="18" xfId="0" applyFont="1" applyFill="1" applyBorder="1" applyAlignment="1" applyProtection="1">
      <alignment horizontal="right" vertical="center" wrapText="1"/>
      <protection hidden="1"/>
    </xf>
    <xf numFmtId="0" fontId="13" fillId="2" borderId="19" xfId="0" applyFont="1" applyFill="1" applyBorder="1" applyAlignment="1" applyProtection="1">
      <alignment horizontal="right" vertical="center" wrapText="1"/>
      <protection hidden="1"/>
    </xf>
    <xf numFmtId="0" fontId="13" fillId="5" borderId="5" xfId="0" applyFont="1" applyFill="1" applyBorder="1" applyAlignment="1" applyProtection="1">
      <alignment horizontal="right" vertical="center" wrapText="1"/>
      <protection hidden="1"/>
    </xf>
    <xf numFmtId="0" fontId="13" fillId="5" borderId="6" xfId="0" applyFont="1" applyFill="1" applyBorder="1" applyAlignment="1" applyProtection="1">
      <alignment horizontal="right" vertical="center" wrapText="1"/>
      <protection hidden="1"/>
    </xf>
    <xf numFmtId="0" fontId="5" fillId="0" borderId="0" xfId="0" applyFont="1" applyAlignment="1">
      <alignment horizontal="center"/>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0" xfId="0" applyFont="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2" fillId="2" borderId="27" xfId="0" applyFont="1" applyFill="1" applyBorder="1" applyAlignment="1" applyProtection="1">
      <alignment horizontal="right"/>
      <protection hidden="1"/>
    </xf>
    <xf numFmtId="0" fontId="2" fillId="2" borderId="28" xfId="0" applyFont="1" applyFill="1" applyBorder="1" applyAlignment="1" applyProtection="1">
      <alignment horizontal="right"/>
      <protection hidden="1"/>
    </xf>
    <xf numFmtId="0" fontId="2" fillId="2" borderId="29" xfId="0" applyFont="1" applyFill="1" applyBorder="1" applyAlignment="1" applyProtection="1">
      <alignment horizontal="right"/>
      <protection hidden="1"/>
    </xf>
    <xf numFmtId="0" fontId="13" fillId="5" borderId="23" xfId="0" applyFont="1" applyFill="1" applyBorder="1" applyAlignment="1" applyProtection="1">
      <alignment horizontal="right"/>
      <protection hidden="1"/>
    </xf>
    <xf numFmtId="0" fontId="13" fillId="5" borderId="24" xfId="0" applyFont="1" applyFill="1" applyBorder="1" applyAlignment="1" applyProtection="1">
      <alignment horizontal="right"/>
      <protection hidden="1"/>
    </xf>
    <xf numFmtId="0" fontId="13" fillId="5" borderId="25" xfId="0" applyFont="1" applyFill="1" applyBorder="1" applyAlignment="1" applyProtection="1">
      <alignment horizontal="right"/>
      <protection hidden="1"/>
    </xf>
    <xf numFmtId="0" fontId="13" fillId="2" borderId="27" xfId="0" applyFont="1" applyFill="1" applyBorder="1" applyAlignment="1" applyProtection="1">
      <alignment horizontal="right" wrapText="1"/>
      <protection hidden="1"/>
    </xf>
    <xf numFmtId="0" fontId="13" fillId="2" borderId="28" xfId="0" applyFont="1" applyFill="1" applyBorder="1" applyAlignment="1" applyProtection="1">
      <alignment horizontal="right" wrapText="1"/>
      <protection hidden="1"/>
    </xf>
    <xf numFmtId="0" fontId="13" fillId="2" borderId="29" xfId="0" applyFont="1" applyFill="1" applyBorder="1" applyAlignment="1" applyProtection="1">
      <alignment horizontal="right" wrapText="1"/>
      <protection hidden="1"/>
    </xf>
    <xf numFmtId="0" fontId="13" fillId="5" borderId="23" xfId="0" applyFont="1" applyFill="1" applyBorder="1" applyAlignment="1" applyProtection="1">
      <alignment horizontal="right" wrapText="1"/>
      <protection hidden="1"/>
    </xf>
    <xf numFmtId="0" fontId="13" fillId="5" borderId="24" xfId="0" applyFont="1" applyFill="1" applyBorder="1" applyAlignment="1" applyProtection="1">
      <alignment horizontal="right" wrapText="1"/>
      <protection hidden="1"/>
    </xf>
    <xf numFmtId="0" fontId="13" fillId="5" borderId="25" xfId="0" applyFont="1" applyFill="1" applyBorder="1" applyAlignment="1" applyProtection="1">
      <alignment horizontal="right" wrapText="1"/>
      <protection hidden="1"/>
    </xf>
    <xf numFmtId="0" fontId="5" fillId="2" borderId="18" xfId="0" applyFont="1" applyFill="1" applyBorder="1" applyAlignment="1" applyProtection="1">
      <alignment horizontal="right"/>
      <protection hidden="1"/>
    </xf>
    <xf numFmtId="0" fontId="5" fillId="2" borderId="19" xfId="0" applyFont="1" applyFill="1" applyBorder="1" applyAlignment="1" applyProtection="1">
      <alignment horizontal="right"/>
      <protection hidden="1"/>
    </xf>
    <xf numFmtId="0" fontId="5" fillId="2" borderId="31" xfId="0" applyFont="1" applyFill="1" applyBorder="1" applyAlignment="1" applyProtection="1">
      <alignment horizontal="right"/>
      <protection hidden="1"/>
    </xf>
    <xf numFmtId="0" fontId="5" fillId="0" borderId="0" xfId="0" applyFont="1" applyAlignment="1" applyProtection="1">
      <alignment horizontal="center"/>
      <protection hidden="1"/>
    </xf>
    <xf numFmtId="0" fontId="5" fillId="2" borderId="2" xfId="0" applyFont="1" applyFill="1" applyBorder="1" applyAlignment="1" applyProtection="1">
      <alignment horizontal="right"/>
      <protection hidden="1"/>
    </xf>
    <xf numFmtId="0" fontId="5" fillId="2" borderId="3" xfId="0" applyFont="1" applyFill="1" applyBorder="1" applyAlignment="1" applyProtection="1">
      <alignment horizontal="right"/>
      <protection hidden="1"/>
    </xf>
    <xf numFmtId="0" fontId="5" fillId="2" borderId="4" xfId="0" applyFont="1" applyFill="1" applyBorder="1" applyAlignment="1" applyProtection="1">
      <alignment horizontal="right"/>
      <protection hidden="1"/>
    </xf>
    <xf numFmtId="0" fontId="8" fillId="0" borderId="32" xfId="0" applyFont="1" applyBorder="1" applyAlignment="1" applyProtection="1">
      <alignment horizontal="left" vertical="top" wrapText="1"/>
      <protection hidden="1"/>
    </xf>
    <xf numFmtId="0" fontId="8" fillId="0" borderId="33" xfId="0" applyFont="1" applyBorder="1" applyAlignment="1" applyProtection="1">
      <alignment horizontal="left" vertical="top" wrapText="1"/>
      <protection hidden="1"/>
    </xf>
    <xf numFmtId="0" fontId="8" fillId="0" borderId="17" xfId="0" applyFont="1" applyBorder="1" applyAlignment="1" applyProtection="1">
      <alignment horizontal="left" vertical="top" wrapText="1"/>
      <protection hidden="1"/>
    </xf>
    <xf numFmtId="0" fontId="8" fillId="0" borderId="34" xfId="0" applyFont="1" applyBorder="1" applyAlignment="1" applyProtection="1">
      <alignment horizontal="left" vertical="top" wrapText="1"/>
      <protection hidden="1"/>
    </xf>
    <xf numFmtId="0" fontId="8" fillId="0" borderId="0" xfId="0" applyFont="1" applyAlignment="1" applyProtection="1">
      <alignment horizontal="left" vertical="top" wrapText="1"/>
      <protection hidden="1"/>
    </xf>
    <xf numFmtId="0" fontId="8" fillId="0" borderId="35" xfId="0" applyFont="1" applyBorder="1" applyAlignment="1" applyProtection="1">
      <alignment horizontal="left" vertical="top" wrapText="1"/>
      <protection hidden="1"/>
    </xf>
    <xf numFmtId="0" fontId="8" fillId="0" borderId="20" xfId="0" applyFont="1" applyBorder="1" applyAlignment="1" applyProtection="1">
      <alignment horizontal="left" vertical="top" wrapText="1"/>
      <protection hidden="1"/>
    </xf>
    <xf numFmtId="0" fontId="8" fillId="0" borderId="21" xfId="0" applyFont="1" applyBorder="1" applyAlignment="1" applyProtection="1">
      <alignment horizontal="left" vertical="top" wrapText="1"/>
      <protection hidden="1"/>
    </xf>
    <xf numFmtId="0" fontId="8" fillId="0" borderId="22" xfId="0" applyFont="1" applyBorder="1" applyAlignment="1" applyProtection="1">
      <alignment horizontal="left" vertical="top" wrapText="1"/>
      <protection hidden="1"/>
    </xf>
    <xf numFmtId="0" fontId="8" fillId="0" borderId="5" xfId="0" applyFont="1" applyBorder="1" applyAlignment="1" applyProtection="1">
      <alignment horizontal="left" vertical="top" wrapText="1"/>
      <protection hidden="1"/>
    </xf>
    <xf numFmtId="0" fontId="8" fillId="0" borderId="6" xfId="0" applyFont="1" applyBorder="1" applyAlignment="1" applyProtection="1">
      <alignment horizontal="left" vertical="top" wrapText="1"/>
      <protection hidden="1"/>
    </xf>
    <xf numFmtId="0" fontId="8" fillId="0" borderId="7" xfId="0" applyFont="1" applyBorder="1" applyAlignment="1" applyProtection="1">
      <alignment horizontal="left" vertical="top" wrapText="1"/>
      <protection hidden="1"/>
    </xf>
    <xf numFmtId="0" fontId="8" fillId="0" borderId="8" xfId="0" applyFont="1" applyBorder="1" applyAlignment="1" applyProtection="1">
      <alignment horizontal="left" vertical="top" wrapText="1"/>
      <protection hidden="1"/>
    </xf>
    <xf numFmtId="0" fontId="8" fillId="0" borderId="9" xfId="0" applyFont="1" applyBorder="1" applyAlignment="1" applyProtection="1">
      <alignment horizontal="left" vertical="top" wrapText="1"/>
      <protection hidden="1"/>
    </xf>
    <xf numFmtId="0" fontId="8" fillId="0" borderId="10" xfId="0" applyFont="1" applyBorder="1" applyAlignment="1" applyProtection="1">
      <alignment horizontal="left" vertical="top" wrapText="1"/>
      <protection hidden="1"/>
    </xf>
    <xf numFmtId="0" fontId="8" fillId="0" borderId="11" xfId="0" applyFont="1" applyBorder="1" applyAlignment="1" applyProtection="1">
      <alignment horizontal="left" vertical="top" wrapText="1"/>
      <protection hidden="1"/>
    </xf>
    <xf numFmtId="0" fontId="8" fillId="0" borderId="12" xfId="0" applyFont="1" applyBorder="1" applyAlignment="1" applyProtection="1">
      <alignment horizontal="left" vertical="top" wrapText="1"/>
      <protection hidden="1"/>
    </xf>
    <xf numFmtId="0" fontId="9" fillId="3" borderId="32" xfId="0" applyFont="1" applyFill="1" applyBorder="1" applyAlignment="1" applyProtection="1">
      <alignment horizontal="center" vertical="top" wrapText="1"/>
      <protection hidden="1"/>
    </xf>
    <xf numFmtId="0" fontId="9" fillId="3" borderId="33" xfId="0" applyFont="1" applyFill="1" applyBorder="1" applyAlignment="1" applyProtection="1">
      <alignment horizontal="center" vertical="top" wrapText="1"/>
      <protection hidden="1"/>
    </xf>
    <xf numFmtId="0" fontId="9" fillId="3" borderId="17" xfId="0" applyFont="1" applyFill="1" applyBorder="1" applyAlignment="1" applyProtection="1">
      <alignment horizontal="center" vertical="top" wrapText="1"/>
      <protection hidden="1"/>
    </xf>
    <xf numFmtId="0" fontId="11" fillId="3" borderId="18" xfId="0" applyFont="1" applyFill="1" applyBorder="1" applyAlignment="1" applyProtection="1">
      <alignment horizontal="center"/>
      <protection hidden="1"/>
    </xf>
    <xf numFmtId="0" fontId="11" fillId="3" borderId="36" xfId="0" applyFont="1" applyFill="1" applyBorder="1" applyAlignment="1" applyProtection="1">
      <alignment horizontal="center"/>
      <protection hidden="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12" fillId="8" borderId="49" xfId="0" applyFont="1" applyFill="1" applyBorder="1" applyAlignment="1" applyProtection="1">
      <alignment horizontal="center"/>
      <protection hidden="1"/>
    </xf>
    <xf numFmtId="0" fontId="12" fillId="8" borderId="50" xfId="0" applyFont="1" applyFill="1" applyBorder="1" applyAlignment="1" applyProtection="1">
      <alignment horizontal="center"/>
      <protection hidden="1"/>
    </xf>
    <xf numFmtId="0" fontId="12" fillId="9" borderId="49" xfId="0" applyFont="1" applyFill="1" applyBorder="1" applyAlignment="1" applyProtection="1">
      <alignment horizontal="center"/>
      <protection hidden="1"/>
    </xf>
    <xf numFmtId="0" fontId="12" fillId="9" borderId="50" xfId="0" applyFont="1" applyFill="1" applyBorder="1" applyAlignment="1" applyProtection="1">
      <alignment horizontal="center"/>
      <protection hidden="1"/>
    </xf>
    <xf numFmtId="0" fontId="15" fillId="0" borderId="5" xfId="0" applyFont="1" applyBorder="1" applyAlignment="1" applyProtection="1">
      <alignment horizontal="left" vertical="top" wrapText="1"/>
      <protection hidden="1"/>
    </xf>
    <xf numFmtId="0" fontId="15" fillId="0" borderId="6" xfId="0" applyFont="1" applyBorder="1" applyAlignment="1" applyProtection="1">
      <alignment horizontal="left" vertical="top" wrapText="1"/>
      <protection hidden="1"/>
    </xf>
    <xf numFmtId="0" fontId="15" fillId="0" borderId="7" xfId="0" applyFont="1" applyBorder="1" applyAlignment="1" applyProtection="1">
      <alignment horizontal="left" vertical="top" wrapText="1"/>
      <protection hidden="1"/>
    </xf>
    <xf numFmtId="0" fontId="15" fillId="0" borderId="8" xfId="0" applyFont="1" applyBorder="1" applyAlignment="1" applyProtection="1">
      <alignment horizontal="left" vertical="top" wrapText="1"/>
      <protection hidden="1"/>
    </xf>
    <xf numFmtId="0" fontId="15" fillId="0" borderId="0" xfId="0" applyFont="1" applyAlignment="1" applyProtection="1">
      <alignment horizontal="left" vertical="top" wrapText="1"/>
      <protection hidden="1"/>
    </xf>
    <xf numFmtId="0" fontId="15" fillId="0" borderId="9" xfId="0" applyFont="1" applyBorder="1" applyAlignment="1" applyProtection="1">
      <alignment horizontal="left" vertical="top" wrapText="1"/>
      <protection hidden="1"/>
    </xf>
    <xf numFmtId="0" fontId="15" fillId="0" borderId="10" xfId="0" applyFont="1" applyBorder="1" applyAlignment="1" applyProtection="1">
      <alignment horizontal="left" vertical="top" wrapText="1"/>
      <protection hidden="1"/>
    </xf>
    <xf numFmtId="0" fontId="15" fillId="0" borderId="11" xfId="0" applyFont="1" applyBorder="1" applyAlignment="1" applyProtection="1">
      <alignment horizontal="left" vertical="top" wrapText="1"/>
      <protection hidden="1"/>
    </xf>
    <xf numFmtId="0" fontId="15" fillId="0" borderId="12" xfId="0" applyFont="1" applyBorder="1" applyAlignment="1" applyProtection="1">
      <alignment horizontal="left" vertical="top" wrapText="1"/>
      <protection hidden="1"/>
    </xf>
    <xf numFmtId="0" fontId="0" fillId="0" borderId="5"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12" fillId="10" borderId="49" xfId="0" applyFont="1" applyFill="1" applyBorder="1" applyAlignment="1" applyProtection="1">
      <alignment horizontal="center"/>
      <protection hidden="1"/>
    </xf>
    <xf numFmtId="0" fontId="12" fillId="10" borderId="50" xfId="0" applyFont="1" applyFill="1" applyBorder="1" applyAlignment="1" applyProtection="1">
      <alignment horizontal="center"/>
      <protection hidden="1"/>
    </xf>
    <xf numFmtId="0" fontId="9" fillId="3" borderId="34" xfId="0" applyFont="1" applyFill="1" applyBorder="1" applyAlignment="1" applyProtection="1">
      <alignment horizontal="center" vertical="top" wrapText="1"/>
      <protection hidden="1"/>
    </xf>
    <xf numFmtId="0" fontId="9" fillId="3" borderId="0" xfId="0" applyFont="1" applyFill="1" applyAlignment="1" applyProtection="1">
      <alignment horizontal="center" vertical="top" wrapText="1"/>
      <protection hidden="1"/>
    </xf>
    <xf numFmtId="0" fontId="0" fillId="0" borderId="40"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0" fillId="0" borderId="44"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5" fillId="2" borderId="10" xfId="0" applyFont="1" applyFill="1" applyBorder="1" applyAlignment="1" applyProtection="1">
      <alignment horizontal="right"/>
      <protection hidden="1"/>
    </xf>
    <xf numFmtId="0" fontId="5" fillId="2" borderId="11" xfId="0" applyFont="1" applyFill="1" applyBorder="1" applyAlignment="1" applyProtection="1">
      <alignment horizontal="right"/>
      <protection hidden="1"/>
    </xf>
    <xf numFmtId="0" fontId="5" fillId="2" borderId="53" xfId="0" applyFont="1" applyFill="1" applyBorder="1" applyAlignment="1" applyProtection="1">
      <alignment horizontal="right"/>
      <protection hidden="1"/>
    </xf>
    <xf numFmtId="0" fontId="12" fillId="8" borderId="39" xfId="0" applyFont="1" applyFill="1" applyBorder="1" applyAlignment="1" applyProtection="1">
      <alignment horizontal="center"/>
      <protection hidden="1"/>
    </xf>
    <xf numFmtId="0" fontId="12" fillId="8" borderId="26" xfId="0" applyFont="1" applyFill="1" applyBorder="1" applyAlignment="1" applyProtection="1">
      <alignment horizontal="center"/>
      <protection hidden="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Natalia Barrientos Gutiérrez" id="{32C61AF7-02EB-472F-8BA6-02D866A10A70}" userId="S::natalia.barrientos@fundacionucr.ac.cr::efc187d2-c44b-4c5f-9134-60b68118dfa3"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2-09-22T22:00:07.49" personId="{32C61AF7-02EB-472F-8BA6-02D866A10A70}" id="{B9E0D8F2-E425-41BE-91AD-1884B60AF02C}">
    <text>https://becas.ucr.ac.cr/monto-de-ayuda-estudiantil/</text>
  </threadedComment>
  <threadedComment ref="G2" dT="2022-09-22T22:01:31.59" personId="{32C61AF7-02EB-472F-8BA6-02D866A10A70}" id="{8F9A0D63-424D-48CF-A88B-F22F0044BC45}">
    <text>http://www.pgrweb.go.cr/scij/Busqueda/Normativa/Normas/nrm_texto_completo.aspx?nValor1=1&amp;nValor2=46373</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siap.fundacionucr.org/tablaViaticosInterno.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iap.fundacionucr.org/ViaticosExterior.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siap.fundacionucr.org/tablaKilometraje.pdf" TargetMode="External"/><Relationship Id="rId1" Type="http://schemas.openxmlformats.org/officeDocument/2006/relationships/hyperlink" Target="https://siap.fundacionucr.org/Tabla%20de%20distanci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23B67-073C-4F11-A87E-82ADCC032166}">
  <sheetPr codeName="Hoja3"/>
  <dimension ref="A1:G48"/>
  <sheetViews>
    <sheetView showGridLines="0" tabSelected="1" topLeftCell="A10" zoomScaleNormal="100" workbookViewId="0">
      <selection activeCell="C16" sqref="C16"/>
    </sheetView>
  </sheetViews>
  <sheetFormatPr baseColWidth="10" defaultColWidth="11.453125" defaultRowHeight="14.5" x14ac:dyDescent="0.35"/>
  <cols>
    <col min="1" max="1" width="69.54296875" style="28" customWidth="1"/>
    <col min="2" max="2" width="27.54296875" style="28" customWidth="1"/>
    <col min="3" max="3" width="29.1796875" style="28" customWidth="1"/>
    <col min="4" max="4" width="24.81640625" style="28" customWidth="1"/>
    <col min="5" max="5" width="25.1796875" style="28" customWidth="1"/>
    <col min="6" max="6" width="40.81640625" style="28" customWidth="1"/>
    <col min="7" max="7" width="46.54296875" style="28" customWidth="1"/>
    <col min="8" max="16384" width="11.453125" style="28"/>
  </cols>
  <sheetData>
    <row r="1" spans="1:7" s="35" customFormat="1" ht="18.5" x14ac:dyDescent="0.45">
      <c r="A1" s="144" t="s">
        <v>15</v>
      </c>
      <c r="B1" s="144"/>
      <c r="C1" s="144"/>
      <c r="D1" s="144"/>
      <c r="E1" s="144"/>
      <c r="F1" s="144"/>
      <c r="G1" s="34"/>
    </row>
    <row r="2" spans="1:7" s="35" customFormat="1" ht="18.5" x14ac:dyDescent="0.45">
      <c r="A2" s="144" t="s">
        <v>1</v>
      </c>
      <c r="B2" s="144"/>
      <c r="C2" s="144"/>
      <c r="D2" s="144"/>
      <c r="E2" s="144"/>
      <c r="F2" s="144"/>
      <c r="G2" s="34"/>
    </row>
    <row r="3" spans="1:7" s="35" customFormat="1" ht="18.5" x14ac:dyDescent="0.45">
      <c r="A3" s="144" t="s">
        <v>2</v>
      </c>
      <c r="B3" s="144"/>
      <c r="C3" s="144"/>
      <c r="D3" s="144"/>
      <c r="E3" s="144"/>
      <c r="F3" s="144"/>
      <c r="G3" s="34"/>
    </row>
    <row r="4" spans="1:7" x14ac:dyDescent="0.35">
      <c r="A4"/>
      <c r="B4"/>
      <c r="C4"/>
      <c r="D4"/>
      <c r="E4"/>
      <c r="F4"/>
      <c r="G4"/>
    </row>
    <row r="5" spans="1:7" ht="15" thickBot="1" x14ac:dyDescent="0.4">
      <c r="A5"/>
      <c r="B5"/>
      <c r="C5"/>
      <c r="D5"/>
      <c r="E5"/>
      <c r="F5"/>
      <c r="G5"/>
    </row>
    <row r="6" spans="1:7" ht="14.5" customHeight="1" x14ac:dyDescent="0.35">
      <c r="A6" s="145" t="s">
        <v>16</v>
      </c>
      <c r="B6" s="146"/>
      <c r="C6" s="146"/>
      <c r="D6" s="146"/>
      <c r="E6" s="146"/>
      <c r="F6" s="147"/>
      <c r="G6"/>
    </row>
    <row r="7" spans="1:7" x14ac:dyDescent="0.35">
      <c r="A7" s="148"/>
      <c r="B7" s="149"/>
      <c r="C7" s="149"/>
      <c r="D7" s="149"/>
      <c r="E7" s="149"/>
      <c r="F7" s="150"/>
      <c r="G7"/>
    </row>
    <row r="8" spans="1:7" x14ac:dyDescent="0.35">
      <c r="A8" s="148"/>
      <c r="B8" s="149"/>
      <c r="C8" s="149"/>
      <c r="D8" s="149"/>
      <c r="E8" s="149"/>
      <c r="F8" s="150"/>
      <c r="G8"/>
    </row>
    <row r="9" spans="1:7" x14ac:dyDescent="0.35">
      <c r="A9" s="148"/>
      <c r="B9" s="149"/>
      <c r="C9" s="149"/>
      <c r="D9" s="149"/>
      <c r="E9" s="149"/>
      <c r="F9" s="150"/>
      <c r="G9"/>
    </row>
    <row r="10" spans="1:7" x14ac:dyDescent="0.35">
      <c r="A10" s="148"/>
      <c r="B10" s="149"/>
      <c r="C10" s="149"/>
      <c r="D10" s="149"/>
      <c r="E10" s="149"/>
      <c r="F10" s="150"/>
      <c r="G10"/>
    </row>
    <row r="11" spans="1:7" ht="33.65" customHeight="1" thickBot="1" x14ac:dyDescent="0.4">
      <c r="A11" s="151"/>
      <c r="B11" s="152"/>
      <c r="C11" s="152"/>
      <c r="D11" s="152"/>
      <c r="E11" s="152"/>
      <c r="F11" s="153"/>
      <c r="G11"/>
    </row>
    <row r="12" spans="1:7" x14ac:dyDescent="0.35">
      <c r="A12"/>
      <c r="B12"/>
      <c r="C12"/>
      <c r="D12" s="36"/>
      <c r="E12"/>
      <c r="F12"/>
      <c r="G12"/>
    </row>
    <row r="13" spans="1:7" ht="15.5" x14ac:dyDescent="0.35">
      <c r="A13" s="37"/>
      <c r="B13" s="37"/>
      <c r="C13"/>
      <c r="D13" s="20">
        <v>0.44180000000000003</v>
      </c>
      <c r="E13"/>
      <c r="F13"/>
      <c r="G13"/>
    </row>
    <row r="14" spans="1:7" ht="29" x14ac:dyDescent="0.35">
      <c r="A14" s="21" t="s">
        <v>4</v>
      </c>
      <c r="B14" s="22" t="s">
        <v>5</v>
      </c>
      <c r="C14" s="21" t="s">
        <v>6</v>
      </c>
      <c r="D14" s="21" t="s">
        <v>145</v>
      </c>
      <c r="E14" s="21" t="s">
        <v>17</v>
      </c>
      <c r="F14" s="38" t="s">
        <v>11</v>
      </c>
      <c r="G14" s="21" t="s">
        <v>12</v>
      </c>
    </row>
    <row r="15" spans="1:7" x14ac:dyDescent="0.35">
      <c r="A15" s="3"/>
      <c r="B15" s="4"/>
      <c r="C15" s="39">
        <v>0</v>
      </c>
      <c r="D15" s="23">
        <f>+C15*D$13</f>
        <v>0</v>
      </c>
      <c r="E15" s="23">
        <f>+C15+D15</f>
        <v>0</v>
      </c>
      <c r="F15" s="128"/>
      <c r="G15" s="10"/>
    </row>
    <row r="16" spans="1:7" x14ac:dyDescent="0.35">
      <c r="A16" s="3"/>
      <c r="B16" s="4"/>
      <c r="C16" s="39">
        <v>0</v>
      </c>
      <c r="D16" s="23">
        <f t="shared" ref="D16:D46" si="0">+C16*D$13</f>
        <v>0</v>
      </c>
      <c r="E16" s="23">
        <f t="shared" ref="E16:E46" si="1">+C16+D16</f>
        <v>0</v>
      </c>
      <c r="F16" s="128"/>
      <c r="G16" s="10"/>
    </row>
    <row r="17" spans="1:7" x14ac:dyDescent="0.35">
      <c r="A17" s="3"/>
      <c r="B17" s="4"/>
      <c r="C17" s="39">
        <v>0</v>
      </c>
      <c r="D17" s="23">
        <f t="shared" si="0"/>
        <v>0</v>
      </c>
      <c r="E17" s="23">
        <f t="shared" si="1"/>
        <v>0</v>
      </c>
      <c r="F17" s="128"/>
      <c r="G17" s="10"/>
    </row>
    <row r="18" spans="1:7" x14ac:dyDescent="0.35">
      <c r="A18" s="3"/>
      <c r="B18" s="4"/>
      <c r="C18" s="39">
        <v>0</v>
      </c>
      <c r="D18" s="23">
        <f t="shared" si="0"/>
        <v>0</v>
      </c>
      <c r="E18" s="23">
        <f t="shared" si="1"/>
        <v>0</v>
      </c>
      <c r="F18" s="128"/>
      <c r="G18" s="10"/>
    </row>
    <row r="19" spans="1:7" x14ac:dyDescent="0.35">
      <c r="A19" s="3"/>
      <c r="B19" s="4"/>
      <c r="C19" s="39">
        <v>0</v>
      </c>
      <c r="D19" s="23">
        <f t="shared" si="0"/>
        <v>0</v>
      </c>
      <c r="E19" s="23">
        <f t="shared" si="1"/>
        <v>0</v>
      </c>
      <c r="F19" s="128"/>
      <c r="G19" s="10"/>
    </row>
    <row r="20" spans="1:7" x14ac:dyDescent="0.35">
      <c r="A20" s="3"/>
      <c r="B20" s="4"/>
      <c r="C20" s="39">
        <v>0</v>
      </c>
      <c r="D20" s="23">
        <f t="shared" si="0"/>
        <v>0</v>
      </c>
      <c r="E20" s="23">
        <f t="shared" si="1"/>
        <v>0</v>
      </c>
      <c r="F20" s="128"/>
      <c r="G20" s="10"/>
    </row>
    <row r="21" spans="1:7" x14ac:dyDescent="0.35">
      <c r="A21" s="3"/>
      <c r="B21" s="4"/>
      <c r="C21" s="39">
        <v>0</v>
      </c>
      <c r="D21" s="23">
        <f t="shared" si="0"/>
        <v>0</v>
      </c>
      <c r="E21" s="23">
        <f t="shared" si="1"/>
        <v>0</v>
      </c>
      <c r="F21" s="128"/>
      <c r="G21" s="10"/>
    </row>
    <row r="22" spans="1:7" x14ac:dyDescent="0.35">
      <c r="A22" s="3"/>
      <c r="B22" s="4"/>
      <c r="C22" s="39">
        <v>0</v>
      </c>
      <c r="D22" s="23">
        <f t="shared" si="0"/>
        <v>0</v>
      </c>
      <c r="E22" s="23">
        <f t="shared" si="1"/>
        <v>0</v>
      </c>
      <c r="F22" s="128"/>
      <c r="G22" s="10"/>
    </row>
    <row r="23" spans="1:7" x14ac:dyDescent="0.35">
      <c r="A23" s="3"/>
      <c r="B23" s="4"/>
      <c r="C23" s="39">
        <v>0</v>
      </c>
      <c r="D23" s="23">
        <f t="shared" si="0"/>
        <v>0</v>
      </c>
      <c r="E23" s="23">
        <f t="shared" si="1"/>
        <v>0</v>
      </c>
      <c r="F23" s="128"/>
      <c r="G23" s="10"/>
    </row>
    <row r="24" spans="1:7" x14ac:dyDescent="0.35">
      <c r="A24" s="3"/>
      <c r="B24" s="4"/>
      <c r="C24" s="39">
        <v>0</v>
      </c>
      <c r="D24" s="23">
        <f t="shared" si="0"/>
        <v>0</v>
      </c>
      <c r="E24" s="23">
        <f t="shared" si="1"/>
        <v>0</v>
      </c>
      <c r="F24" s="128"/>
      <c r="G24" s="10"/>
    </row>
    <row r="25" spans="1:7" x14ac:dyDescent="0.35">
      <c r="A25" s="3"/>
      <c r="B25" s="4"/>
      <c r="C25" s="39">
        <v>0</v>
      </c>
      <c r="D25" s="23">
        <f t="shared" si="0"/>
        <v>0</v>
      </c>
      <c r="E25" s="23">
        <f t="shared" si="1"/>
        <v>0</v>
      </c>
      <c r="F25" s="128"/>
      <c r="G25" s="10"/>
    </row>
    <row r="26" spans="1:7" x14ac:dyDescent="0.35">
      <c r="A26" s="3"/>
      <c r="B26" s="4"/>
      <c r="C26" s="39">
        <v>0</v>
      </c>
      <c r="D26" s="23">
        <f t="shared" si="0"/>
        <v>0</v>
      </c>
      <c r="E26" s="23">
        <f t="shared" si="1"/>
        <v>0</v>
      </c>
      <c r="F26" s="128"/>
      <c r="G26" s="10"/>
    </row>
    <row r="27" spans="1:7" x14ac:dyDescent="0.35">
      <c r="A27" s="3"/>
      <c r="B27" s="4"/>
      <c r="C27" s="39">
        <v>0</v>
      </c>
      <c r="D27" s="23">
        <f t="shared" si="0"/>
        <v>0</v>
      </c>
      <c r="E27" s="23">
        <f t="shared" si="1"/>
        <v>0</v>
      </c>
      <c r="F27" s="128"/>
      <c r="G27" s="10"/>
    </row>
    <row r="28" spans="1:7" x14ac:dyDescent="0.35">
      <c r="A28" s="3"/>
      <c r="B28" s="4"/>
      <c r="C28" s="39">
        <v>0</v>
      </c>
      <c r="D28" s="23">
        <f t="shared" si="0"/>
        <v>0</v>
      </c>
      <c r="E28" s="23">
        <f t="shared" si="1"/>
        <v>0</v>
      </c>
      <c r="F28" s="128"/>
      <c r="G28" s="10"/>
    </row>
    <row r="29" spans="1:7" x14ac:dyDescent="0.35">
      <c r="A29" s="3"/>
      <c r="B29" s="4"/>
      <c r="C29" s="39">
        <v>0</v>
      </c>
      <c r="D29" s="23">
        <f t="shared" si="0"/>
        <v>0</v>
      </c>
      <c r="E29" s="23">
        <f t="shared" si="1"/>
        <v>0</v>
      </c>
      <c r="F29" s="128"/>
      <c r="G29" s="10"/>
    </row>
    <row r="30" spans="1:7" x14ac:dyDescent="0.35">
      <c r="A30" s="3"/>
      <c r="B30" s="4"/>
      <c r="C30" s="39">
        <v>0</v>
      </c>
      <c r="D30" s="23">
        <f t="shared" si="0"/>
        <v>0</v>
      </c>
      <c r="E30" s="23">
        <f t="shared" si="1"/>
        <v>0</v>
      </c>
      <c r="F30" s="128"/>
      <c r="G30" s="10"/>
    </row>
    <row r="31" spans="1:7" x14ac:dyDescent="0.35">
      <c r="A31" s="3"/>
      <c r="B31" s="4"/>
      <c r="C31" s="39">
        <v>0</v>
      </c>
      <c r="D31" s="23">
        <f t="shared" si="0"/>
        <v>0</v>
      </c>
      <c r="E31" s="23">
        <f t="shared" si="1"/>
        <v>0</v>
      </c>
      <c r="F31" s="128"/>
      <c r="G31" s="10"/>
    </row>
    <row r="32" spans="1:7" x14ac:dyDescent="0.35">
      <c r="A32" s="3"/>
      <c r="B32" s="4"/>
      <c r="C32" s="39">
        <v>0</v>
      </c>
      <c r="D32" s="23">
        <f t="shared" si="0"/>
        <v>0</v>
      </c>
      <c r="E32" s="23">
        <f t="shared" si="1"/>
        <v>0</v>
      </c>
      <c r="F32" s="128"/>
      <c r="G32" s="10"/>
    </row>
    <row r="33" spans="1:7" x14ac:dyDescent="0.35">
      <c r="A33" s="3"/>
      <c r="B33" s="4"/>
      <c r="C33" s="39">
        <v>0</v>
      </c>
      <c r="D33" s="23">
        <f t="shared" si="0"/>
        <v>0</v>
      </c>
      <c r="E33" s="23">
        <f t="shared" si="1"/>
        <v>0</v>
      </c>
      <c r="F33" s="128"/>
      <c r="G33" s="10"/>
    </row>
    <row r="34" spans="1:7" x14ac:dyDescent="0.35">
      <c r="A34" s="3"/>
      <c r="B34" s="4"/>
      <c r="C34" s="39">
        <v>0</v>
      </c>
      <c r="D34" s="23">
        <f t="shared" si="0"/>
        <v>0</v>
      </c>
      <c r="E34" s="23">
        <f t="shared" si="1"/>
        <v>0</v>
      </c>
      <c r="F34" s="128"/>
      <c r="G34" s="10"/>
    </row>
    <row r="35" spans="1:7" x14ac:dyDescent="0.35">
      <c r="A35" s="3"/>
      <c r="B35" s="4"/>
      <c r="C35" s="39">
        <v>0</v>
      </c>
      <c r="D35" s="23">
        <f t="shared" si="0"/>
        <v>0</v>
      </c>
      <c r="E35" s="23">
        <f t="shared" si="1"/>
        <v>0</v>
      </c>
      <c r="F35" s="128"/>
      <c r="G35" s="10"/>
    </row>
    <row r="36" spans="1:7" x14ac:dyDescent="0.35">
      <c r="A36" s="3"/>
      <c r="B36" s="4"/>
      <c r="C36" s="39">
        <v>0</v>
      </c>
      <c r="D36" s="23">
        <f t="shared" si="0"/>
        <v>0</v>
      </c>
      <c r="E36" s="23">
        <f t="shared" si="1"/>
        <v>0</v>
      </c>
      <c r="F36" s="128"/>
      <c r="G36" s="10"/>
    </row>
    <row r="37" spans="1:7" x14ac:dyDescent="0.35">
      <c r="A37" s="3"/>
      <c r="B37" s="4"/>
      <c r="C37" s="39">
        <v>0</v>
      </c>
      <c r="D37" s="23">
        <f t="shared" si="0"/>
        <v>0</v>
      </c>
      <c r="E37" s="23">
        <f t="shared" si="1"/>
        <v>0</v>
      </c>
      <c r="F37" s="128"/>
      <c r="G37" s="10"/>
    </row>
    <row r="38" spans="1:7" x14ac:dyDescent="0.35">
      <c r="A38" s="3"/>
      <c r="B38" s="4"/>
      <c r="C38" s="39">
        <v>0</v>
      </c>
      <c r="D38" s="23">
        <f t="shared" si="0"/>
        <v>0</v>
      </c>
      <c r="E38" s="23">
        <f t="shared" si="1"/>
        <v>0</v>
      </c>
      <c r="F38" s="128"/>
      <c r="G38" s="10"/>
    </row>
    <row r="39" spans="1:7" x14ac:dyDescent="0.35">
      <c r="A39" s="3"/>
      <c r="B39" s="4"/>
      <c r="C39" s="39">
        <v>0</v>
      </c>
      <c r="D39" s="23">
        <f t="shared" si="0"/>
        <v>0</v>
      </c>
      <c r="E39" s="23">
        <f t="shared" si="1"/>
        <v>0</v>
      </c>
      <c r="F39" s="128"/>
      <c r="G39" s="10"/>
    </row>
    <row r="40" spans="1:7" x14ac:dyDescent="0.35">
      <c r="A40" s="3"/>
      <c r="B40" s="4"/>
      <c r="C40" s="39">
        <v>0</v>
      </c>
      <c r="D40" s="23">
        <f t="shared" si="0"/>
        <v>0</v>
      </c>
      <c r="E40" s="23">
        <f t="shared" si="1"/>
        <v>0</v>
      </c>
      <c r="F40" s="128"/>
      <c r="G40" s="10"/>
    </row>
    <row r="41" spans="1:7" x14ac:dyDescent="0.35">
      <c r="A41" s="3"/>
      <c r="B41" s="4"/>
      <c r="C41" s="39">
        <v>0</v>
      </c>
      <c r="D41" s="23">
        <f t="shared" si="0"/>
        <v>0</v>
      </c>
      <c r="E41" s="23">
        <f t="shared" si="1"/>
        <v>0</v>
      </c>
      <c r="F41" s="128"/>
      <c r="G41" s="10"/>
    </row>
    <row r="42" spans="1:7" x14ac:dyDescent="0.35">
      <c r="A42" s="3"/>
      <c r="B42" s="4"/>
      <c r="C42" s="39">
        <v>0</v>
      </c>
      <c r="D42" s="23">
        <f t="shared" si="0"/>
        <v>0</v>
      </c>
      <c r="E42" s="23">
        <f t="shared" si="1"/>
        <v>0</v>
      </c>
      <c r="F42" s="128"/>
      <c r="G42" s="10"/>
    </row>
    <row r="43" spans="1:7" x14ac:dyDescent="0.35">
      <c r="A43" s="3"/>
      <c r="B43" s="4"/>
      <c r="C43" s="39">
        <v>0</v>
      </c>
      <c r="D43" s="23">
        <f t="shared" si="0"/>
        <v>0</v>
      </c>
      <c r="E43" s="23">
        <f t="shared" si="1"/>
        <v>0</v>
      </c>
      <c r="F43" s="128"/>
      <c r="G43" s="10"/>
    </row>
    <row r="44" spans="1:7" x14ac:dyDescent="0.35">
      <c r="A44" s="3"/>
      <c r="B44" s="4"/>
      <c r="C44" s="39">
        <v>0</v>
      </c>
      <c r="D44" s="23">
        <f t="shared" si="0"/>
        <v>0</v>
      </c>
      <c r="E44" s="23">
        <f t="shared" si="1"/>
        <v>0</v>
      </c>
      <c r="F44" s="128"/>
      <c r="G44" s="10"/>
    </row>
    <row r="45" spans="1:7" x14ac:dyDescent="0.35">
      <c r="A45" s="3"/>
      <c r="B45" s="4"/>
      <c r="C45" s="39">
        <v>0</v>
      </c>
      <c r="D45" s="23">
        <f t="shared" si="0"/>
        <v>0</v>
      </c>
      <c r="E45" s="23">
        <f t="shared" si="1"/>
        <v>0</v>
      </c>
      <c r="F45" s="128"/>
      <c r="G45" s="10"/>
    </row>
    <row r="46" spans="1:7" ht="15" thickBot="1" x14ac:dyDescent="0.4">
      <c r="A46" s="3"/>
      <c r="B46" s="4"/>
      <c r="C46" s="39">
        <v>0</v>
      </c>
      <c r="D46" s="23">
        <f t="shared" si="0"/>
        <v>0</v>
      </c>
      <c r="E46" s="23">
        <f t="shared" si="1"/>
        <v>0</v>
      </c>
      <c r="F46" s="128"/>
      <c r="G46" s="10"/>
    </row>
    <row r="47" spans="1:7" ht="16" thickBot="1" x14ac:dyDescent="0.4">
      <c r="A47" s="142" t="s">
        <v>18</v>
      </c>
      <c r="B47" s="143"/>
      <c r="C47" s="40">
        <f>SUM(C15:C46)</f>
        <v>0</v>
      </c>
      <c r="D47" s="41"/>
      <c r="E47" s="41"/>
      <c r="F47" s="42"/>
    </row>
    <row r="48" spans="1:7" ht="19" thickBot="1" x14ac:dyDescent="0.5">
      <c r="A48" s="140" t="s">
        <v>19</v>
      </c>
      <c r="B48" s="141"/>
      <c r="C48" s="43">
        <f>SUM(E15:E46)</f>
        <v>0</v>
      </c>
      <c r="D48" s="44"/>
      <c r="E48" s="44"/>
      <c r="F48" s="45"/>
    </row>
  </sheetData>
  <sheetProtection algorithmName="SHA-512" hashValue="SqzAXPOgWyKBm8OjqfuqQs71/HoqmE1JTHKUTtCZE8XsT+CLsS3j4bkp4eXjQ+0g23Lek/uVWCgVkMV6QRUycg==" saltValue="/dX6Y7zANPIbKVbR0nVWDw==" spinCount="100000" sheet="1" objects="1" scenarios="1"/>
  <mergeCells count="6">
    <mergeCell ref="A48:B48"/>
    <mergeCell ref="A47:B47"/>
    <mergeCell ref="A1:F1"/>
    <mergeCell ref="A2:F2"/>
    <mergeCell ref="A3:F3"/>
    <mergeCell ref="A6:F11"/>
  </mergeCells>
  <pageMargins left="0.7" right="0.7" top="0.75" bottom="0.75" header="0.3" footer="0.3"/>
  <pageSetup orientation="portrait" r:id="rId1"/>
  <ignoredErrors>
    <ignoredError sqref="C47:C48"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4657403A-6963-4330-9B24-DB7B69E9029E}">
          <x14:formula1>
            <xm:f>Listas!$D$3:$D$4</xm:f>
          </x14:formula1>
          <xm:sqref>B15:B46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4F406-9CC7-4A50-8FD6-39E7C5B0E0C6}">
  <sheetPr codeName="Hoja11"/>
  <dimension ref="A1:I43"/>
  <sheetViews>
    <sheetView showGridLines="0" topLeftCell="A14" workbookViewId="0">
      <selection activeCell="B16" sqref="B16"/>
    </sheetView>
  </sheetViews>
  <sheetFormatPr baseColWidth="10" defaultColWidth="11.54296875" defaultRowHeight="14.5" x14ac:dyDescent="0.35"/>
  <cols>
    <col min="1" max="1" width="52" style="28" customWidth="1"/>
    <col min="2" max="2" width="18.1796875" style="28" customWidth="1"/>
    <col min="3" max="3" width="11.54296875" style="28"/>
    <col min="4" max="4" width="28.54296875" style="28" customWidth="1"/>
    <col min="5" max="5" width="17" style="28" customWidth="1"/>
    <col min="6" max="6" width="11.54296875" style="28"/>
    <col min="7" max="7" width="24.54296875" style="28" customWidth="1"/>
    <col min="8" max="8" width="17" style="28" customWidth="1"/>
    <col min="9" max="16384" width="11.54296875" style="28"/>
  </cols>
  <sheetData>
    <row r="1" spans="1:9" s="35" customFormat="1" ht="18.5" x14ac:dyDescent="0.45">
      <c r="A1" s="169" t="s">
        <v>106</v>
      </c>
      <c r="B1" s="169"/>
      <c r="C1" s="169"/>
      <c r="D1" s="169"/>
      <c r="E1" s="169"/>
    </row>
    <row r="2" spans="1:9" s="35" customFormat="1" ht="18.5" x14ac:dyDescent="0.45">
      <c r="A2" s="169" t="s">
        <v>1</v>
      </c>
      <c r="B2" s="169"/>
      <c r="C2" s="169"/>
      <c r="D2" s="169"/>
      <c r="E2" s="169"/>
    </row>
    <row r="3" spans="1:9" s="35" customFormat="1" ht="18.5" x14ac:dyDescent="0.45">
      <c r="A3" s="169" t="s">
        <v>2</v>
      </c>
      <c r="B3" s="169"/>
      <c r="C3" s="169"/>
      <c r="D3" s="169"/>
      <c r="E3" s="169"/>
    </row>
    <row r="4" spans="1:9" ht="15" thickBot="1" x14ac:dyDescent="0.4"/>
    <row r="5" spans="1:9" ht="14.5" customHeight="1" x14ac:dyDescent="0.35">
      <c r="A5" s="182" t="s">
        <v>112</v>
      </c>
      <c r="B5" s="183"/>
      <c r="C5" s="183"/>
      <c r="D5" s="183"/>
      <c r="E5" s="183"/>
      <c r="F5" s="183"/>
      <c r="G5" s="183"/>
      <c r="H5" s="183"/>
      <c r="I5" s="184"/>
    </row>
    <row r="6" spans="1:9" ht="14.5" customHeight="1" x14ac:dyDescent="0.35">
      <c r="A6" s="185"/>
      <c r="B6" s="177"/>
      <c r="C6" s="177"/>
      <c r="D6" s="177"/>
      <c r="E6" s="177"/>
      <c r="F6" s="177"/>
      <c r="G6" s="177"/>
      <c r="H6" s="177"/>
      <c r="I6" s="186"/>
    </row>
    <row r="7" spans="1:9" ht="14.5" customHeight="1" x14ac:dyDescent="0.35">
      <c r="A7" s="185"/>
      <c r="B7" s="177"/>
      <c r="C7" s="177"/>
      <c r="D7" s="177"/>
      <c r="E7" s="177"/>
      <c r="F7" s="177"/>
      <c r="G7" s="177"/>
      <c r="H7" s="177"/>
      <c r="I7" s="186"/>
    </row>
    <row r="8" spans="1:9" ht="14.5" customHeight="1" x14ac:dyDescent="0.35">
      <c r="A8" s="185"/>
      <c r="B8" s="177"/>
      <c r="C8" s="177"/>
      <c r="D8" s="177"/>
      <c r="E8" s="177"/>
      <c r="F8" s="177"/>
      <c r="G8" s="177"/>
      <c r="H8" s="177"/>
      <c r="I8" s="186"/>
    </row>
    <row r="9" spans="1:9" ht="14.5" customHeight="1" x14ac:dyDescent="0.35">
      <c r="A9" s="185"/>
      <c r="B9" s="177"/>
      <c r="C9" s="177"/>
      <c r="D9" s="177"/>
      <c r="E9" s="177"/>
      <c r="F9" s="177"/>
      <c r="G9" s="177"/>
      <c r="H9" s="177"/>
      <c r="I9" s="186"/>
    </row>
    <row r="10" spans="1:9" ht="14.5" customHeight="1" thickBot="1" x14ac:dyDescent="0.4">
      <c r="A10" s="187"/>
      <c r="B10" s="188"/>
      <c r="C10" s="188"/>
      <c r="D10" s="188"/>
      <c r="E10" s="188"/>
      <c r="F10" s="188"/>
      <c r="G10" s="188"/>
      <c r="H10" s="188"/>
      <c r="I10" s="189"/>
    </row>
    <row r="11" spans="1:9" ht="15" customHeight="1" x14ac:dyDescent="0.35">
      <c r="A11" s="94"/>
      <c r="B11" s="84"/>
      <c r="C11" s="84"/>
      <c r="D11" s="84"/>
      <c r="E11" s="84"/>
      <c r="F11" s="84"/>
      <c r="G11" s="84"/>
      <c r="H11" s="84"/>
      <c r="I11" s="84"/>
    </row>
    <row r="12" spans="1:9" ht="15" thickBot="1" x14ac:dyDescent="0.4"/>
    <row r="13" spans="1:9" ht="15.5" x14ac:dyDescent="0.35">
      <c r="A13" s="245" t="s">
        <v>113</v>
      </c>
      <c r="B13" s="246"/>
    </row>
    <row r="14" spans="1:9" ht="31.5" thickBot="1" x14ac:dyDescent="0.4">
      <c r="A14" s="100" t="s">
        <v>114</v>
      </c>
      <c r="B14" s="101" t="s">
        <v>82</v>
      </c>
      <c r="E14" s="137" t="s">
        <v>83</v>
      </c>
    </row>
    <row r="15" spans="1:9" ht="16" thickBot="1" x14ac:dyDescent="0.4">
      <c r="A15" s="114" t="s">
        <v>83</v>
      </c>
      <c r="B15" s="95">
        <v>0</v>
      </c>
      <c r="E15" s="137">
        <v>2018</v>
      </c>
    </row>
    <row r="16" spans="1:9" ht="16" thickBot="1" x14ac:dyDescent="0.4">
      <c r="A16" s="114" t="s">
        <v>83</v>
      </c>
      <c r="B16" s="96">
        <v>0</v>
      </c>
      <c r="E16" s="137">
        <v>2019</v>
      </c>
    </row>
    <row r="17" spans="1:5" ht="16" thickBot="1" x14ac:dyDescent="0.4">
      <c r="A17" s="114" t="s">
        <v>83</v>
      </c>
      <c r="B17" s="96">
        <v>0</v>
      </c>
      <c r="E17" s="137">
        <v>2020</v>
      </c>
    </row>
    <row r="18" spans="1:5" ht="16" thickBot="1" x14ac:dyDescent="0.4">
      <c r="A18" s="114" t="s">
        <v>83</v>
      </c>
      <c r="B18" s="96">
        <v>0</v>
      </c>
      <c r="E18" s="137">
        <v>2021</v>
      </c>
    </row>
    <row r="19" spans="1:5" ht="16" thickBot="1" x14ac:dyDescent="0.4">
      <c r="A19" s="114" t="s">
        <v>83</v>
      </c>
      <c r="B19" s="115">
        <v>0</v>
      </c>
      <c r="E19" s="137">
        <v>2022</v>
      </c>
    </row>
    <row r="20" spans="1:5" ht="19" thickBot="1" x14ac:dyDescent="0.5">
      <c r="A20" s="120" t="s">
        <v>84</v>
      </c>
      <c r="B20" s="121">
        <f>+AVERAGE(B15:B19)</f>
        <v>0</v>
      </c>
      <c r="E20" s="137">
        <v>2023</v>
      </c>
    </row>
    <row r="21" spans="1:5" ht="16" thickBot="1" x14ac:dyDescent="0.4">
      <c r="A21" s="116" t="s">
        <v>110</v>
      </c>
      <c r="B21" s="127">
        <f>+(B20*2.1%)+B20</f>
        <v>0</v>
      </c>
      <c r="E21" s="137">
        <v>2024</v>
      </c>
    </row>
    <row r="22" spans="1:5" ht="15.5" x14ac:dyDescent="0.35">
      <c r="A22" s="117"/>
      <c r="B22" s="118"/>
      <c r="E22" s="137">
        <v>2025</v>
      </c>
    </row>
    <row r="23" spans="1:5" ht="15" thickBot="1" x14ac:dyDescent="0.4">
      <c r="A23" s="72"/>
      <c r="B23" s="72"/>
    </row>
    <row r="24" spans="1:5" ht="19" thickBot="1" x14ac:dyDescent="0.5">
      <c r="A24" s="122" t="s">
        <v>85</v>
      </c>
      <c r="B24" s="125">
        <v>0</v>
      </c>
      <c r="C24" s="123" t="s">
        <v>105</v>
      </c>
      <c r="D24" s="193" t="s">
        <v>86</v>
      </c>
      <c r="E24" s="194"/>
    </row>
    <row r="25" spans="1:5" ht="16" thickBot="1" x14ac:dyDescent="0.4">
      <c r="A25" s="119" t="s">
        <v>111</v>
      </c>
      <c r="B25" s="126">
        <f>+(B24*2.1%)+B24</f>
        <v>0</v>
      </c>
      <c r="D25" s="195"/>
      <c r="E25" s="196"/>
    </row>
    <row r="26" spans="1:5" x14ac:dyDescent="0.35">
      <c r="D26" s="197"/>
      <c r="E26" s="198"/>
    </row>
    <row r="27" spans="1:5" x14ac:dyDescent="0.35">
      <c r="D27" s="197"/>
      <c r="E27" s="198"/>
    </row>
    <row r="28" spans="1:5" x14ac:dyDescent="0.35">
      <c r="D28" s="197"/>
      <c r="E28" s="198"/>
    </row>
    <row r="29" spans="1:5" x14ac:dyDescent="0.35">
      <c r="D29" s="197"/>
      <c r="E29" s="198"/>
    </row>
    <row r="30" spans="1:5" x14ac:dyDescent="0.35">
      <c r="D30" s="197"/>
      <c r="E30" s="198"/>
    </row>
    <row r="31" spans="1:5" x14ac:dyDescent="0.35">
      <c r="D31" s="197"/>
      <c r="E31" s="198"/>
    </row>
    <row r="32" spans="1:5" x14ac:dyDescent="0.35">
      <c r="D32" s="197"/>
      <c r="E32" s="198"/>
    </row>
    <row r="33" spans="4:5" x14ac:dyDescent="0.35">
      <c r="D33" s="197"/>
      <c r="E33" s="198"/>
    </row>
    <row r="34" spans="4:5" x14ac:dyDescent="0.35">
      <c r="D34" s="197"/>
      <c r="E34" s="198"/>
    </row>
    <row r="35" spans="4:5" x14ac:dyDescent="0.35">
      <c r="D35" s="197"/>
      <c r="E35" s="198"/>
    </row>
    <row r="36" spans="4:5" x14ac:dyDescent="0.35">
      <c r="D36" s="197"/>
      <c r="E36" s="198"/>
    </row>
    <row r="37" spans="4:5" x14ac:dyDescent="0.35">
      <c r="D37" s="197"/>
      <c r="E37" s="198"/>
    </row>
    <row r="38" spans="4:5" x14ac:dyDescent="0.35">
      <c r="D38" s="197"/>
      <c r="E38" s="198"/>
    </row>
    <row r="39" spans="4:5" x14ac:dyDescent="0.35">
      <c r="D39" s="197"/>
      <c r="E39" s="198"/>
    </row>
    <row r="40" spans="4:5" x14ac:dyDescent="0.35">
      <c r="D40" s="197"/>
      <c r="E40" s="198"/>
    </row>
    <row r="41" spans="4:5" x14ac:dyDescent="0.35">
      <c r="D41" s="197"/>
      <c r="E41" s="198"/>
    </row>
    <row r="42" spans="4:5" x14ac:dyDescent="0.35">
      <c r="D42" s="197"/>
      <c r="E42" s="198"/>
    </row>
    <row r="43" spans="4:5" ht="15" thickBot="1" x14ac:dyDescent="0.4">
      <c r="D43" s="199"/>
      <c r="E43" s="200"/>
    </row>
  </sheetData>
  <mergeCells count="7">
    <mergeCell ref="D24:E24"/>
    <mergeCell ref="D25:E43"/>
    <mergeCell ref="A5:I10"/>
    <mergeCell ref="A1:E1"/>
    <mergeCell ref="A2:E2"/>
    <mergeCell ref="A3:E3"/>
    <mergeCell ref="A13:B13"/>
  </mergeCells>
  <dataValidations count="1">
    <dataValidation type="list" allowBlank="1" showInputMessage="1" showErrorMessage="1" sqref="A15:A19" xr:uid="{E947D5C4-C4F7-4E0F-9526-95FF4114BB0F}">
      <formula1>$E$14:$E$22</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61749-D3AC-4A65-A826-3BDB7CAAEDBC}">
  <sheetPr codeName="Hoja12"/>
  <dimension ref="A1:I43"/>
  <sheetViews>
    <sheetView showGridLines="0" topLeftCell="A16" workbookViewId="0">
      <selection activeCell="B20" sqref="B20"/>
    </sheetView>
  </sheetViews>
  <sheetFormatPr baseColWidth="10" defaultColWidth="11.54296875" defaultRowHeight="14.5" x14ac:dyDescent="0.35"/>
  <cols>
    <col min="1" max="1" width="52" style="28" customWidth="1"/>
    <col min="2" max="2" width="18.1796875" style="28" customWidth="1"/>
    <col min="3" max="3" width="11.54296875" style="28"/>
    <col min="4" max="4" width="28.54296875" style="28" customWidth="1"/>
    <col min="5" max="5" width="17" style="28" customWidth="1"/>
    <col min="6" max="6" width="11.54296875" style="28"/>
    <col min="7" max="7" width="24.54296875" style="28" customWidth="1"/>
    <col min="8" max="8" width="17" style="28" customWidth="1"/>
    <col min="9" max="16384" width="11.54296875" style="28"/>
  </cols>
  <sheetData>
    <row r="1" spans="1:9" s="35" customFormat="1" ht="18.5" x14ac:dyDescent="0.45">
      <c r="A1" s="169" t="s">
        <v>115</v>
      </c>
      <c r="B1" s="169"/>
      <c r="C1" s="169"/>
      <c r="D1" s="169"/>
      <c r="E1" s="169"/>
    </row>
    <row r="2" spans="1:9" s="35" customFormat="1" ht="18.5" x14ac:dyDescent="0.45">
      <c r="A2" s="169" t="s">
        <v>1</v>
      </c>
      <c r="B2" s="169"/>
      <c r="C2" s="169"/>
      <c r="D2" s="169"/>
      <c r="E2" s="169"/>
    </row>
    <row r="3" spans="1:9" s="35" customFormat="1" ht="18.5" x14ac:dyDescent="0.45">
      <c r="A3" s="169" t="s">
        <v>2</v>
      </c>
      <c r="B3" s="169"/>
      <c r="C3" s="169"/>
      <c r="D3" s="169"/>
      <c r="E3" s="169"/>
    </row>
    <row r="4" spans="1:9" ht="15" thickBot="1" x14ac:dyDescent="0.4"/>
    <row r="5" spans="1:9" ht="14.5" customHeight="1" x14ac:dyDescent="0.35">
      <c r="A5" s="182" t="s">
        <v>116</v>
      </c>
      <c r="B5" s="183"/>
      <c r="C5" s="183"/>
      <c r="D5" s="183"/>
      <c r="E5" s="183"/>
      <c r="F5" s="183"/>
      <c r="G5" s="183"/>
      <c r="H5" s="183"/>
      <c r="I5" s="184"/>
    </row>
    <row r="6" spans="1:9" ht="14.5" customHeight="1" x14ac:dyDescent="0.35">
      <c r="A6" s="185"/>
      <c r="B6" s="177"/>
      <c r="C6" s="177"/>
      <c r="D6" s="177"/>
      <c r="E6" s="177"/>
      <c r="F6" s="177"/>
      <c r="G6" s="177"/>
      <c r="H6" s="177"/>
      <c r="I6" s="186"/>
    </row>
    <row r="7" spans="1:9" ht="14.5" customHeight="1" x14ac:dyDescent="0.35">
      <c r="A7" s="185"/>
      <c r="B7" s="177"/>
      <c r="C7" s="177"/>
      <c r="D7" s="177"/>
      <c r="E7" s="177"/>
      <c r="F7" s="177"/>
      <c r="G7" s="177"/>
      <c r="H7" s="177"/>
      <c r="I7" s="186"/>
    </row>
    <row r="8" spans="1:9" ht="14.5" customHeight="1" x14ac:dyDescent="0.35">
      <c r="A8" s="185"/>
      <c r="B8" s="177"/>
      <c r="C8" s="177"/>
      <c r="D8" s="177"/>
      <c r="E8" s="177"/>
      <c r="F8" s="177"/>
      <c r="G8" s="177"/>
      <c r="H8" s="177"/>
      <c r="I8" s="186"/>
    </row>
    <row r="9" spans="1:9" ht="14.5" customHeight="1" x14ac:dyDescent="0.35">
      <c r="A9" s="185"/>
      <c r="B9" s="177"/>
      <c r="C9" s="177"/>
      <c r="D9" s="177"/>
      <c r="E9" s="177"/>
      <c r="F9" s="177"/>
      <c r="G9" s="177"/>
      <c r="H9" s="177"/>
      <c r="I9" s="186"/>
    </row>
    <row r="10" spans="1:9" ht="14.5" customHeight="1" thickBot="1" x14ac:dyDescent="0.4">
      <c r="A10" s="187"/>
      <c r="B10" s="188"/>
      <c r="C10" s="188"/>
      <c r="D10" s="188"/>
      <c r="E10" s="188"/>
      <c r="F10" s="188"/>
      <c r="G10" s="188"/>
      <c r="H10" s="188"/>
      <c r="I10" s="189"/>
    </row>
    <row r="11" spans="1:9" ht="15" customHeight="1" x14ac:dyDescent="0.35">
      <c r="A11" s="94"/>
      <c r="B11" s="84"/>
      <c r="C11" s="84"/>
      <c r="D11" s="84"/>
      <c r="E11" s="84"/>
      <c r="F11" s="84"/>
      <c r="G11" s="84"/>
      <c r="H11" s="84"/>
      <c r="I11" s="84"/>
    </row>
    <row r="12" spans="1:9" ht="15" thickBot="1" x14ac:dyDescent="0.4"/>
    <row r="13" spans="1:9" ht="15.5" x14ac:dyDescent="0.35">
      <c r="A13" s="245" t="s">
        <v>117</v>
      </c>
      <c r="B13" s="246"/>
    </row>
    <row r="14" spans="1:9" ht="31.5" thickBot="1" x14ac:dyDescent="0.4">
      <c r="A14" s="100" t="s">
        <v>114</v>
      </c>
      <c r="B14" s="101" t="s">
        <v>82</v>
      </c>
      <c r="E14" s="137" t="s">
        <v>83</v>
      </c>
    </row>
    <row r="15" spans="1:9" ht="16" thickBot="1" x14ac:dyDescent="0.4">
      <c r="A15" s="114" t="s">
        <v>83</v>
      </c>
      <c r="B15" s="95">
        <v>0</v>
      </c>
      <c r="E15" s="137">
        <v>2018</v>
      </c>
    </row>
    <row r="16" spans="1:9" ht="16" thickBot="1" x14ac:dyDescent="0.4">
      <c r="A16" s="114" t="s">
        <v>83</v>
      </c>
      <c r="B16" s="96">
        <v>0</v>
      </c>
      <c r="E16" s="137">
        <v>2019</v>
      </c>
    </row>
    <row r="17" spans="1:5" ht="16" thickBot="1" x14ac:dyDescent="0.4">
      <c r="A17" s="114" t="s">
        <v>83</v>
      </c>
      <c r="B17" s="96">
        <v>0</v>
      </c>
      <c r="E17" s="137">
        <v>2020</v>
      </c>
    </row>
    <row r="18" spans="1:5" ht="16" thickBot="1" x14ac:dyDescent="0.4">
      <c r="A18" s="114" t="s">
        <v>83</v>
      </c>
      <c r="B18" s="96">
        <v>0</v>
      </c>
      <c r="E18" s="137">
        <v>2021</v>
      </c>
    </row>
    <row r="19" spans="1:5" ht="16" thickBot="1" x14ac:dyDescent="0.4">
      <c r="A19" s="114" t="s">
        <v>83</v>
      </c>
      <c r="B19" s="115">
        <v>0</v>
      </c>
      <c r="E19" s="137">
        <v>2022</v>
      </c>
    </row>
    <row r="20" spans="1:5" ht="19" thickBot="1" x14ac:dyDescent="0.5">
      <c r="A20" s="120" t="s">
        <v>84</v>
      </c>
      <c r="B20" s="121">
        <f>+AVERAGE(B15:B19)</f>
        <v>0</v>
      </c>
      <c r="E20" s="137">
        <v>2023</v>
      </c>
    </row>
    <row r="21" spans="1:5" ht="16" thickBot="1" x14ac:dyDescent="0.4">
      <c r="A21" s="116" t="s">
        <v>110</v>
      </c>
      <c r="B21" s="127">
        <f>+(B20*2.1%)+B20</f>
        <v>0</v>
      </c>
      <c r="E21" s="137">
        <v>2024</v>
      </c>
    </row>
    <row r="22" spans="1:5" ht="15.5" x14ac:dyDescent="0.35">
      <c r="A22" s="117"/>
      <c r="B22" s="118"/>
      <c r="E22" s="137">
        <v>2025</v>
      </c>
    </row>
    <row r="23" spans="1:5" ht="15" thickBot="1" x14ac:dyDescent="0.4">
      <c r="A23" s="72"/>
      <c r="B23" s="72"/>
    </row>
    <row r="24" spans="1:5" ht="19" thickBot="1" x14ac:dyDescent="0.5">
      <c r="A24" s="122" t="s">
        <v>85</v>
      </c>
      <c r="B24" s="125">
        <v>0</v>
      </c>
      <c r="C24" s="123" t="s">
        <v>105</v>
      </c>
      <c r="D24" s="193" t="s">
        <v>86</v>
      </c>
      <c r="E24" s="194"/>
    </row>
    <row r="25" spans="1:5" ht="16" thickBot="1" x14ac:dyDescent="0.4">
      <c r="A25" s="119" t="s">
        <v>111</v>
      </c>
      <c r="B25" s="126">
        <f>+(B24*2.1%)+B24</f>
        <v>0</v>
      </c>
      <c r="D25" s="195"/>
      <c r="E25" s="196"/>
    </row>
    <row r="26" spans="1:5" x14ac:dyDescent="0.35">
      <c r="D26" s="197"/>
      <c r="E26" s="198"/>
    </row>
    <row r="27" spans="1:5" x14ac:dyDescent="0.35">
      <c r="D27" s="197"/>
      <c r="E27" s="198"/>
    </row>
    <row r="28" spans="1:5" x14ac:dyDescent="0.35">
      <c r="D28" s="197"/>
      <c r="E28" s="198"/>
    </row>
    <row r="29" spans="1:5" x14ac:dyDescent="0.35">
      <c r="D29" s="197"/>
      <c r="E29" s="198"/>
    </row>
    <row r="30" spans="1:5" x14ac:dyDescent="0.35">
      <c r="D30" s="197"/>
      <c r="E30" s="198"/>
    </row>
    <row r="31" spans="1:5" x14ac:dyDescent="0.35">
      <c r="D31" s="197"/>
      <c r="E31" s="198"/>
    </row>
    <row r="32" spans="1:5" x14ac:dyDescent="0.35">
      <c r="D32" s="197"/>
      <c r="E32" s="198"/>
    </row>
    <row r="33" spans="4:5" x14ac:dyDescent="0.35">
      <c r="D33" s="197"/>
      <c r="E33" s="198"/>
    </row>
    <row r="34" spans="4:5" x14ac:dyDescent="0.35">
      <c r="D34" s="197"/>
      <c r="E34" s="198"/>
    </row>
    <row r="35" spans="4:5" x14ac:dyDescent="0.35">
      <c r="D35" s="197"/>
      <c r="E35" s="198"/>
    </row>
    <row r="36" spans="4:5" x14ac:dyDescent="0.35">
      <c r="D36" s="197"/>
      <c r="E36" s="198"/>
    </row>
    <row r="37" spans="4:5" x14ac:dyDescent="0.35">
      <c r="D37" s="197"/>
      <c r="E37" s="198"/>
    </row>
    <row r="38" spans="4:5" x14ac:dyDescent="0.35">
      <c r="D38" s="197"/>
      <c r="E38" s="198"/>
    </row>
    <row r="39" spans="4:5" x14ac:dyDescent="0.35">
      <c r="D39" s="197"/>
      <c r="E39" s="198"/>
    </row>
    <row r="40" spans="4:5" x14ac:dyDescent="0.35">
      <c r="D40" s="197"/>
      <c r="E40" s="198"/>
    </row>
    <row r="41" spans="4:5" x14ac:dyDescent="0.35">
      <c r="D41" s="197"/>
      <c r="E41" s="198"/>
    </row>
    <row r="42" spans="4:5" x14ac:dyDescent="0.35">
      <c r="D42" s="197"/>
      <c r="E42" s="198"/>
    </row>
    <row r="43" spans="4:5" ht="15" thickBot="1" x14ac:dyDescent="0.4">
      <c r="D43" s="199"/>
      <c r="E43" s="200"/>
    </row>
  </sheetData>
  <sheetProtection algorithmName="SHA-512" hashValue="Lew/3JWJ4srWbmpQwo923N1fnzyOo60+fG0rKVny5SlsgQ5pNcF4p9YWwSZ5Bx/FNOqcwwxv/qPFIcQPagbupg==" saltValue="Sbf9LceqmxRJBA5mR6+ziQ==" spinCount="100000" sheet="1" objects="1" scenarios="1"/>
  <mergeCells count="7">
    <mergeCell ref="D25:E43"/>
    <mergeCell ref="A1:E1"/>
    <mergeCell ref="A2:E2"/>
    <mergeCell ref="A3:E3"/>
    <mergeCell ref="A5:I10"/>
    <mergeCell ref="A13:B13"/>
    <mergeCell ref="D24:E24"/>
  </mergeCells>
  <dataValidations count="1">
    <dataValidation type="list" allowBlank="1" showInputMessage="1" showErrorMessage="1" sqref="A15:A19" xr:uid="{77A849F5-CBBC-4965-B61B-B68AEDB98016}">
      <formula1>$E$14:$E$22</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B6CB5-FFEA-49F5-A6D7-71B5A79894E7}">
  <sheetPr codeName="Hoja13"/>
  <dimension ref="A1:I43"/>
  <sheetViews>
    <sheetView showGridLines="0" topLeftCell="A14" workbookViewId="0">
      <selection activeCell="B16" sqref="B16"/>
    </sheetView>
  </sheetViews>
  <sheetFormatPr baseColWidth="10" defaultColWidth="11.54296875" defaultRowHeight="14.5" x14ac:dyDescent="0.35"/>
  <cols>
    <col min="1" max="1" width="52" style="28" customWidth="1"/>
    <col min="2" max="2" width="18.1796875" style="28" customWidth="1"/>
    <col min="3" max="3" width="11.54296875" style="28"/>
    <col min="4" max="4" width="28.54296875" style="28" customWidth="1"/>
    <col min="5" max="5" width="17" style="28" customWidth="1"/>
    <col min="6" max="6" width="11.54296875" style="28"/>
    <col min="7" max="7" width="24.54296875" style="28" customWidth="1"/>
    <col min="8" max="8" width="17" style="28" customWidth="1"/>
    <col min="9" max="16384" width="11.54296875" style="28"/>
  </cols>
  <sheetData>
    <row r="1" spans="1:9" s="35" customFormat="1" ht="18.5" x14ac:dyDescent="0.45">
      <c r="A1" s="169" t="s">
        <v>118</v>
      </c>
      <c r="B1" s="169"/>
      <c r="C1" s="169"/>
      <c r="D1" s="169"/>
      <c r="E1" s="169"/>
    </row>
    <row r="2" spans="1:9" s="35" customFormat="1" ht="18.5" x14ac:dyDescent="0.45">
      <c r="A2" s="169" t="s">
        <v>1</v>
      </c>
      <c r="B2" s="169"/>
      <c r="C2" s="169"/>
      <c r="D2" s="169"/>
      <c r="E2" s="169"/>
    </row>
    <row r="3" spans="1:9" s="35" customFormat="1" ht="18.5" x14ac:dyDescent="0.45">
      <c r="A3" s="169" t="s">
        <v>2</v>
      </c>
      <c r="B3" s="169"/>
      <c r="C3" s="169"/>
      <c r="D3" s="169"/>
      <c r="E3" s="169"/>
    </row>
    <row r="4" spans="1:9" ht="15" thickBot="1" x14ac:dyDescent="0.4"/>
    <row r="5" spans="1:9" ht="14.5" customHeight="1" x14ac:dyDescent="0.35">
      <c r="A5" s="182" t="s">
        <v>119</v>
      </c>
      <c r="B5" s="183"/>
      <c r="C5" s="183"/>
      <c r="D5" s="183"/>
      <c r="E5" s="183"/>
      <c r="F5" s="183"/>
      <c r="G5" s="183"/>
      <c r="H5" s="183"/>
      <c r="I5" s="184"/>
    </row>
    <row r="6" spans="1:9" ht="14.5" customHeight="1" x14ac:dyDescent="0.35">
      <c r="A6" s="185"/>
      <c r="B6" s="177"/>
      <c r="C6" s="177"/>
      <c r="D6" s="177"/>
      <c r="E6" s="177"/>
      <c r="F6" s="177"/>
      <c r="G6" s="177"/>
      <c r="H6" s="177"/>
      <c r="I6" s="186"/>
    </row>
    <row r="7" spans="1:9" ht="14.5" customHeight="1" x14ac:dyDescent="0.35">
      <c r="A7" s="185"/>
      <c r="B7" s="177"/>
      <c r="C7" s="177"/>
      <c r="D7" s="177"/>
      <c r="E7" s="177"/>
      <c r="F7" s="177"/>
      <c r="G7" s="177"/>
      <c r="H7" s="177"/>
      <c r="I7" s="186"/>
    </row>
    <row r="8" spans="1:9" ht="14.5" customHeight="1" x14ac:dyDescent="0.35">
      <c r="A8" s="185"/>
      <c r="B8" s="177"/>
      <c r="C8" s="177"/>
      <c r="D8" s="177"/>
      <c r="E8" s="177"/>
      <c r="F8" s="177"/>
      <c r="G8" s="177"/>
      <c r="H8" s="177"/>
      <c r="I8" s="186"/>
    </row>
    <row r="9" spans="1:9" ht="14.5" customHeight="1" x14ac:dyDescent="0.35">
      <c r="A9" s="185"/>
      <c r="B9" s="177"/>
      <c r="C9" s="177"/>
      <c r="D9" s="177"/>
      <c r="E9" s="177"/>
      <c r="F9" s="177"/>
      <c r="G9" s="177"/>
      <c r="H9" s="177"/>
      <c r="I9" s="186"/>
    </row>
    <row r="10" spans="1:9" ht="14.5" customHeight="1" thickBot="1" x14ac:dyDescent="0.4">
      <c r="A10" s="187"/>
      <c r="B10" s="188"/>
      <c r="C10" s="188"/>
      <c r="D10" s="188"/>
      <c r="E10" s="188"/>
      <c r="F10" s="188"/>
      <c r="G10" s="188"/>
      <c r="H10" s="188"/>
      <c r="I10" s="189"/>
    </row>
    <row r="11" spans="1:9" ht="15" customHeight="1" x14ac:dyDescent="0.35">
      <c r="A11" s="94"/>
      <c r="B11" s="84"/>
      <c r="C11" s="84"/>
      <c r="D11" s="84"/>
      <c r="E11" s="84"/>
      <c r="F11" s="84"/>
      <c r="G11" s="84"/>
      <c r="H11" s="84"/>
      <c r="I11" s="84"/>
    </row>
    <row r="12" spans="1:9" ht="15" thickBot="1" x14ac:dyDescent="0.4"/>
    <row r="13" spans="1:9" ht="15.5" x14ac:dyDescent="0.35">
      <c r="A13" s="245" t="s">
        <v>120</v>
      </c>
      <c r="B13" s="246"/>
    </row>
    <row r="14" spans="1:9" ht="31.5" thickBot="1" x14ac:dyDescent="0.4">
      <c r="A14" s="100" t="s">
        <v>114</v>
      </c>
      <c r="B14" s="101" t="s">
        <v>82</v>
      </c>
      <c r="E14" s="137" t="s">
        <v>83</v>
      </c>
    </row>
    <row r="15" spans="1:9" ht="16" thickBot="1" x14ac:dyDescent="0.4">
      <c r="A15" s="114" t="s">
        <v>83</v>
      </c>
      <c r="B15" s="95">
        <v>0</v>
      </c>
      <c r="E15" s="137">
        <v>2018</v>
      </c>
    </row>
    <row r="16" spans="1:9" ht="16" thickBot="1" x14ac:dyDescent="0.4">
      <c r="A16" s="114" t="s">
        <v>83</v>
      </c>
      <c r="B16" s="96">
        <v>0</v>
      </c>
      <c r="E16" s="137">
        <v>2019</v>
      </c>
    </row>
    <row r="17" spans="1:5" ht="16" thickBot="1" x14ac:dyDescent="0.4">
      <c r="A17" s="114" t="s">
        <v>83</v>
      </c>
      <c r="B17" s="96">
        <v>0</v>
      </c>
      <c r="E17" s="137">
        <v>2020</v>
      </c>
    </row>
    <row r="18" spans="1:5" ht="16" thickBot="1" x14ac:dyDescent="0.4">
      <c r="A18" s="114" t="s">
        <v>83</v>
      </c>
      <c r="B18" s="96">
        <v>0</v>
      </c>
      <c r="E18" s="137">
        <v>2021</v>
      </c>
    </row>
    <row r="19" spans="1:5" ht="16" thickBot="1" x14ac:dyDescent="0.4">
      <c r="A19" s="114" t="s">
        <v>83</v>
      </c>
      <c r="B19" s="115">
        <v>0</v>
      </c>
      <c r="E19" s="137">
        <v>2022</v>
      </c>
    </row>
    <row r="20" spans="1:5" ht="19" thickBot="1" x14ac:dyDescent="0.5">
      <c r="A20" s="120" t="s">
        <v>84</v>
      </c>
      <c r="B20" s="121">
        <f>+AVERAGE(B15:B19)</f>
        <v>0</v>
      </c>
      <c r="E20" s="137">
        <v>2023</v>
      </c>
    </row>
    <row r="21" spans="1:5" ht="16" thickBot="1" x14ac:dyDescent="0.4">
      <c r="A21" s="116" t="s">
        <v>110</v>
      </c>
      <c r="B21" s="127">
        <f>+(B20*2.1%)+B20</f>
        <v>0</v>
      </c>
      <c r="E21" s="137">
        <v>2024</v>
      </c>
    </row>
    <row r="22" spans="1:5" ht="15.5" x14ac:dyDescent="0.35">
      <c r="A22" s="117"/>
      <c r="B22" s="118"/>
      <c r="E22" s="137">
        <v>2025</v>
      </c>
    </row>
    <row r="23" spans="1:5" ht="15" thickBot="1" x14ac:dyDescent="0.4">
      <c r="A23" s="72"/>
      <c r="B23" s="72"/>
    </row>
    <row r="24" spans="1:5" ht="19" thickBot="1" x14ac:dyDescent="0.5">
      <c r="A24" s="122" t="s">
        <v>85</v>
      </c>
      <c r="B24" s="125">
        <v>0</v>
      </c>
      <c r="C24" s="123" t="s">
        <v>105</v>
      </c>
      <c r="D24" s="193" t="s">
        <v>86</v>
      </c>
      <c r="E24" s="194"/>
    </row>
    <row r="25" spans="1:5" ht="16" thickBot="1" x14ac:dyDescent="0.4">
      <c r="A25" s="119" t="s">
        <v>111</v>
      </c>
      <c r="B25" s="127">
        <f>+(B24*2.1%)+B24</f>
        <v>0</v>
      </c>
      <c r="D25" s="195"/>
      <c r="E25" s="196"/>
    </row>
    <row r="26" spans="1:5" x14ac:dyDescent="0.35">
      <c r="D26" s="197"/>
      <c r="E26" s="198"/>
    </row>
    <row r="27" spans="1:5" x14ac:dyDescent="0.35">
      <c r="D27" s="197"/>
      <c r="E27" s="198"/>
    </row>
    <row r="28" spans="1:5" x14ac:dyDescent="0.35">
      <c r="D28" s="197"/>
      <c r="E28" s="198"/>
    </row>
    <row r="29" spans="1:5" x14ac:dyDescent="0.35">
      <c r="D29" s="197"/>
      <c r="E29" s="198"/>
    </row>
    <row r="30" spans="1:5" x14ac:dyDescent="0.35">
      <c r="D30" s="197"/>
      <c r="E30" s="198"/>
    </row>
    <row r="31" spans="1:5" x14ac:dyDescent="0.35">
      <c r="D31" s="197"/>
      <c r="E31" s="198"/>
    </row>
    <row r="32" spans="1:5" x14ac:dyDescent="0.35">
      <c r="D32" s="197"/>
      <c r="E32" s="198"/>
    </row>
    <row r="33" spans="4:5" x14ac:dyDescent="0.35">
      <c r="D33" s="197"/>
      <c r="E33" s="198"/>
    </row>
    <row r="34" spans="4:5" x14ac:dyDescent="0.35">
      <c r="D34" s="197"/>
      <c r="E34" s="198"/>
    </row>
    <row r="35" spans="4:5" x14ac:dyDescent="0.35">
      <c r="D35" s="197"/>
      <c r="E35" s="198"/>
    </row>
    <row r="36" spans="4:5" x14ac:dyDescent="0.35">
      <c r="D36" s="197"/>
      <c r="E36" s="198"/>
    </row>
    <row r="37" spans="4:5" x14ac:dyDescent="0.35">
      <c r="D37" s="197"/>
      <c r="E37" s="198"/>
    </row>
    <row r="38" spans="4:5" x14ac:dyDescent="0.35">
      <c r="D38" s="197"/>
      <c r="E38" s="198"/>
    </row>
    <row r="39" spans="4:5" x14ac:dyDescent="0.35">
      <c r="D39" s="197"/>
      <c r="E39" s="198"/>
    </row>
    <row r="40" spans="4:5" x14ac:dyDescent="0.35">
      <c r="D40" s="197"/>
      <c r="E40" s="198"/>
    </row>
    <row r="41" spans="4:5" x14ac:dyDescent="0.35">
      <c r="D41" s="197"/>
      <c r="E41" s="198"/>
    </row>
    <row r="42" spans="4:5" x14ac:dyDescent="0.35">
      <c r="D42" s="197"/>
      <c r="E42" s="198"/>
    </row>
    <row r="43" spans="4:5" ht="15" thickBot="1" x14ac:dyDescent="0.4">
      <c r="D43" s="199"/>
      <c r="E43" s="200"/>
    </row>
  </sheetData>
  <sheetProtection algorithmName="SHA-512" hashValue="58JnFJE6ThnEDSKwzTigeRciAi7CNiLahSCK3YvJqgSAnK+J8GePO00C6uebaHoV7LmcFGGti8+K3mkQGsK8/Q==" saltValue="HSH7cBbGXy8Idnd1wk02SQ==" spinCount="100000" sheet="1" objects="1" scenarios="1"/>
  <mergeCells count="7">
    <mergeCell ref="D25:E43"/>
    <mergeCell ref="A1:E1"/>
    <mergeCell ref="A2:E2"/>
    <mergeCell ref="A3:E3"/>
    <mergeCell ref="A5:I10"/>
    <mergeCell ref="A13:B13"/>
    <mergeCell ref="D24:E24"/>
  </mergeCells>
  <dataValidations count="1">
    <dataValidation type="list" allowBlank="1" showInputMessage="1" showErrorMessage="1" sqref="A15:A19" xr:uid="{170ADE93-C555-410A-BE3C-8E040CE02499}">
      <formula1>$E$14:$E$22</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1F309-2D03-4B9E-88CE-9AE3FE18D286}">
  <sheetPr codeName="Hoja14"/>
  <dimension ref="A1:I43"/>
  <sheetViews>
    <sheetView showGridLines="0" topLeftCell="A15" workbookViewId="0">
      <selection activeCell="D18" sqref="D18"/>
    </sheetView>
  </sheetViews>
  <sheetFormatPr baseColWidth="10" defaultColWidth="11.54296875" defaultRowHeight="14.5" x14ac:dyDescent="0.35"/>
  <cols>
    <col min="1" max="1" width="52" style="28" customWidth="1"/>
    <col min="2" max="2" width="18.1796875" style="28" customWidth="1"/>
    <col min="3" max="3" width="11.54296875" style="28"/>
    <col min="4" max="4" width="28.54296875" style="28" customWidth="1"/>
    <col min="5" max="5" width="17" style="28" customWidth="1"/>
    <col min="6" max="6" width="11.54296875" style="28"/>
    <col min="7" max="7" width="24.54296875" style="28" customWidth="1"/>
    <col min="8" max="8" width="17" style="28" customWidth="1"/>
    <col min="9" max="16384" width="11.54296875" style="28"/>
  </cols>
  <sheetData>
    <row r="1" spans="1:9" s="35" customFormat="1" ht="18.5" x14ac:dyDescent="0.45">
      <c r="A1" s="169" t="s">
        <v>121</v>
      </c>
      <c r="B1" s="169"/>
      <c r="C1" s="169"/>
      <c r="D1" s="169"/>
      <c r="E1" s="169"/>
    </row>
    <row r="2" spans="1:9" s="35" customFormat="1" ht="18.5" x14ac:dyDescent="0.45">
      <c r="A2" s="169" t="s">
        <v>1</v>
      </c>
      <c r="B2" s="169"/>
      <c r="C2" s="169"/>
      <c r="D2" s="169"/>
      <c r="E2" s="169"/>
    </row>
    <row r="3" spans="1:9" s="35" customFormat="1" ht="18.5" x14ac:dyDescent="0.45">
      <c r="A3" s="169" t="s">
        <v>2</v>
      </c>
      <c r="B3" s="169"/>
      <c r="C3" s="169"/>
      <c r="D3" s="169"/>
      <c r="E3" s="169"/>
    </row>
    <row r="4" spans="1:9" ht="15" thickBot="1" x14ac:dyDescent="0.4"/>
    <row r="5" spans="1:9" ht="14.5" customHeight="1" x14ac:dyDescent="0.35">
      <c r="A5" s="182" t="s">
        <v>122</v>
      </c>
      <c r="B5" s="183"/>
      <c r="C5" s="183"/>
      <c r="D5" s="183"/>
      <c r="E5" s="183"/>
      <c r="F5" s="183"/>
      <c r="G5" s="183"/>
      <c r="H5" s="183"/>
      <c r="I5" s="184"/>
    </row>
    <row r="6" spans="1:9" ht="14.5" customHeight="1" x14ac:dyDescent="0.35">
      <c r="A6" s="185"/>
      <c r="B6" s="177"/>
      <c r="C6" s="177"/>
      <c r="D6" s="177"/>
      <c r="E6" s="177"/>
      <c r="F6" s="177"/>
      <c r="G6" s="177"/>
      <c r="H6" s="177"/>
      <c r="I6" s="186"/>
    </row>
    <row r="7" spans="1:9" ht="14.5" customHeight="1" x14ac:dyDescent="0.35">
      <c r="A7" s="185"/>
      <c r="B7" s="177"/>
      <c r="C7" s="177"/>
      <c r="D7" s="177"/>
      <c r="E7" s="177"/>
      <c r="F7" s="177"/>
      <c r="G7" s="177"/>
      <c r="H7" s="177"/>
      <c r="I7" s="186"/>
    </row>
    <row r="8" spans="1:9" ht="14.5" customHeight="1" x14ac:dyDescent="0.35">
      <c r="A8" s="185"/>
      <c r="B8" s="177"/>
      <c r="C8" s="177"/>
      <c r="D8" s="177"/>
      <c r="E8" s="177"/>
      <c r="F8" s="177"/>
      <c r="G8" s="177"/>
      <c r="H8" s="177"/>
      <c r="I8" s="186"/>
    </row>
    <row r="9" spans="1:9" ht="14.5" customHeight="1" x14ac:dyDescent="0.35">
      <c r="A9" s="185"/>
      <c r="B9" s="177"/>
      <c r="C9" s="177"/>
      <c r="D9" s="177"/>
      <c r="E9" s="177"/>
      <c r="F9" s="177"/>
      <c r="G9" s="177"/>
      <c r="H9" s="177"/>
      <c r="I9" s="186"/>
    </row>
    <row r="10" spans="1:9" ht="14.5" customHeight="1" thickBot="1" x14ac:dyDescent="0.4">
      <c r="A10" s="187"/>
      <c r="B10" s="188"/>
      <c r="C10" s="188"/>
      <c r="D10" s="188"/>
      <c r="E10" s="188"/>
      <c r="F10" s="188"/>
      <c r="G10" s="188"/>
      <c r="H10" s="188"/>
      <c r="I10" s="189"/>
    </row>
    <row r="11" spans="1:9" ht="15" customHeight="1" x14ac:dyDescent="0.35">
      <c r="A11" s="94"/>
      <c r="B11" s="84"/>
      <c r="C11" s="84"/>
      <c r="D11" s="84"/>
      <c r="E11" s="84"/>
      <c r="F11" s="84"/>
      <c r="G11" s="84"/>
      <c r="H11" s="84"/>
      <c r="I11" s="84"/>
    </row>
    <row r="12" spans="1:9" ht="15" thickBot="1" x14ac:dyDescent="0.4"/>
    <row r="13" spans="1:9" ht="15.5" x14ac:dyDescent="0.35">
      <c r="A13" s="245" t="s">
        <v>123</v>
      </c>
      <c r="B13" s="246"/>
    </row>
    <row r="14" spans="1:9" ht="31.5" thickBot="1" x14ac:dyDescent="0.4">
      <c r="A14" s="100" t="s">
        <v>114</v>
      </c>
      <c r="B14" s="101" t="s">
        <v>82</v>
      </c>
      <c r="E14" s="137" t="s">
        <v>83</v>
      </c>
    </row>
    <row r="15" spans="1:9" ht="16" thickBot="1" x14ac:dyDescent="0.4">
      <c r="A15" s="114" t="s">
        <v>83</v>
      </c>
      <c r="B15" s="95">
        <v>0</v>
      </c>
      <c r="E15" s="137">
        <v>2018</v>
      </c>
    </row>
    <row r="16" spans="1:9" ht="16" thickBot="1" x14ac:dyDescent="0.4">
      <c r="A16" s="114" t="s">
        <v>83</v>
      </c>
      <c r="B16" s="96">
        <v>0</v>
      </c>
      <c r="E16" s="137">
        <v>2019</v>
      </c>
    </row>
    <row r="17" spans="1:5" ht="16" thickBot="1" x14ac:dyDescent="0.4">
      <c r="A17" s="114" t="s">
        <v>83</v>
      </c>
      <c r="B17" s="96">
        <v>0</v>
      </c>
      <c r="E17" s="137">
        <v>2020</v>
      </c>
    </row>
    <row r="18" spans="1:5" ht="16" thickBot="1" x14ac:dyDescent="0.4">
      <c r="A18" s="114" t="s">
        <v>83</v>
      </c>
      <c r="B18" s="96">
        <v>0</v>
      </c>
      <c r="E18" s="137">
        <v>2021</v>
      </c>
    </row>
    <row r="19" spans="1:5" ht="16" thickBot="1" x14ac:dyDescent="0.4">
      <c r="A19" s="114" t="s">
        <v>83</v>
      </c>
      <c r="B19" s="115">
        <v>0</v>
      </c>
      <c r="E19" s="137">
        <v>2022</v>
      </c>
    </row>
    <row r="20" spans="1:5" ht="19" thickBot="1" x14ac:dyDescent="0.5">
      <c r="A20" s="120" t="s">
        <v>84</v>
      </c>
      <c r="B20" s="121">
        <f>+AVERAGE(B15:B19)</f>
        <v>0</v>
      </c>
      <c r="E20" s="137">
        <v>2023</v>
      </c>
    </row>
    <row r="21" spans="1:5" ht="16" thickBot="1" x14ac:dyDescent="0.4">
      <c r="A21" s="116" t="s">
        <v>110</v>
      </c>
      <c r="B21" s="127">
        <f>+(B20*2.1%)+B20</f>
        <v>0</v>
      </c>
      <c r="E21" s="137">
        <v>2024</v>
      </c>
    </row>
    <row r="22" spans="1:5" ht="15.5" x14ac:dyDescent="0.35">
      <c r="A22" s="117"/>
      <c r="B22" s="118"/>
      <c r="E22" s="137">
        <v>2025</v>
      </c>
    </row>
    <row r="23" spans="1:5" ht="15" thickBot="1" x14ac:dyDescent="0.4">
      <c r="A23" s="72"/>
      <c r="B23" s="72"/>
    </row>
    <row r="24" spans="1:5" ht="19" thickBot="1" x14ac:dyDescent="0.5">
      <c r="A24" s="122" t="s">
        <v>85</v>
      </c>
      <c r="B24" s="125">
        <v>0</v>
      </c>
      <c r="C24" s="123" t="s">
        <v>105</v>
      </c>
      <c r="D24" s="193" t="s">
        <v>86</v>
      </c>
      <c r="E24" s="194"/>
    </row>
    <row r="25" spans="1:5" ht="16" thickBot="1" x14ac:dyDescent="0.4">
      <c r="A25" s="119" t="s">
        <v>111</v>
      </c>
      <c r="B25" s="126">
        <f>+(B24*2.1%)+B24</f>
        <v>0</v>
      </c>
      <c r="D25" s="195"/>
      <c r="E25" s="196"/>
    </row>
    <row r="26" spans="1:5" x14ac:dyDescent="0.35">
      <c r="D26" s="197"/>
      <c r="E26" s="198"/>
    </row>
    <row r="27" spans="1:5" x14ac:dyDescent="0.35">
      <c r="D27" s="197"/>
      <c r="E27" s="198"/>
    </row>
    <row r="28" spans="1:5" x14ac:dyDescent="0.35">
      <c r="D28" s="197"/>
      <c r="E28" s="198"/>
    </row>
    <row r="29" spans="1:5" x14ac:dyDescent="0.35">
      <c r="D29" s="197"/>
      <c r="E29" s="198"/>
    </row>
    <row r="30" spans="1:5" x14ac:dyDescent="0.35">
      <c r="D30" s="197"/>
      <c r="E30" s="198"/>
    </row>
    <row r="31" spans="1:5" x14ac:dyDescent="0.35">
      <c r="D31" s="197"/>
      <c r="E31" s="198"/>
    </row>
    <row r="32" spans="1:5" x14ac:dyDescent="0.35">
      <c r="D32" s="197"/>
      <c r="E32" s="198"/>
    </row>
    <row r="33" spans="4:5" x14ac:dyDescent="0.35">
      <c r="D33" s="197"/>
      <c r="E33" s="198"/>
    </row>
    <row r="34" spans="4:5" x14ac:dyDescent="0.35">
      <c r="D34" s="197"/>
      <c r="E34" s="198"/>
    </row>
    <row r="35" spans="4:5" x14ac:dyDescent="0.35">
      <c r="D35" s="197"/>
      <c r="E35" s="198"/>
    </row>
    <row r="36" spans="4:5" x14ac:dyDescent="0.35">
      <c r="D36" s="197"/>
      <c r="E36" s="198"/>
    </row>
    <row r="37" spans="4:5" x14ac:dyDescent="0.35">
      <c r="D37" s="197"/>
      <c r="E37" s="198"/>
    </row>
    <row r="38" spans="4:5" x14ac:dyDescent="0.35">
      <c r="D38" s="197"/>
      <c r="E38" s="198"/>
    </row>
    <row r="39" spans="4:5" x14ac:dyDescent="0.35">
      <c r="D39" s="197"/>
      <c r="E39" s="198"/>
    </row>
    <row r="40" spans="4:5" x14ac:dyDescent="0.35">
      <c r="D40" s="197"/>
      <c r="E40" s="198"/>
    </row>
    <row r="41" spans="4:5" x14ac:dyDescent="0.35">
      <c r="D41" s="197"/>
      <c r="E41" s="198"/>
    </row>
    <row r="42" spans="4:5" x14ac:dyDescent="0.35">
      <c r="D42" s="197"/>
      <c r="E42" s="198"/>
    </row>
    <row r="43" spans="4:5" ht="15" thickBot="1" x14ac:dyDescent="0.4">
      <c r="D43" s="199"/>
      <c r="E43" s="200"/>
    </row>
  </sheetData>
  <sheetProtection algorithmName="SHA-512" hashValue="LnzO0WH2rI8XWQnQEYnimE+F7bOyoUAPtxRvAbmQSesSfiS+6puNf8NDr39nH+zBRzW+mYaXCu2O180VWtEwZQ==" saltValue="ndUyD4yWXxQj9nxOlU+3Pw==" spinCount="100000" sheet="1" objects="1" scenarios="1"/>
  <mergeCells count="7">
    <mergeCell ref="D25:E43"/>
    <mergeCell ref="A1:E1"/>
    <mergeCell ref="A2:E2"/>
    <mergeCell ref="A3:E3"/>
    <mergeCell ref="A5:I10"/>
    <mergeCell ref="A13:B13"/>
    <mergeCell ref="D24:E24"/>
  </mergeCells>
  <dataValidations count="1">
    <dataValidation type="list" allowBlank="1" showInputMessage="1" showErrorMessage="1" sqref="A15:A19" xr:uid="{483DEE88-BCB4-4093-A693-5086A7FC1B41}">
      <formula1>$E$14:$E$22</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51528-671A-47D8-94AD-CAEA6BF8A262}">
  <sheetPr codeName="Hoja15"/>
  <dimension ref="A1:I43"/>
  <sheetViews>
    <sheetView showGridLines="0" topLeftCell="A18" workbookViewId="0">
      <selection activeCell="B25" sqref="B25"/>
    </sheetView>
  </sheetViews>
  <sheetFormatPr baseColWidth="10" defaultColWidth="11.54296875" defaultRowHeight="14.5" x14ac:dyDescent="0.35"/>
  <cols>
    <col min="1" max="1" width="52" style="28" customWidth="1"/>
    <col min="2" max="2" width="18.1796875" style="28" customWidth="1"/>
    <col min="3" max="3" width="11.54296875" style="28"/>
    <col min="4" max="4" width="28.54296875" style="28" customWidth="1"/>
    <col min="5" max="5" width="17" style="28" customWidth="1"/>
    <col min="6" max="6" width="11.54296875" style="28"/>
    <col min="7" max="7" width="24.54296875" style="28" customWidth="1"/>
    <col min="8" max="8" width="17" style="28" customWidth="1"/>
    <col min="9" max="16384" width="11.54296875" style="28"/>
  </cols>
  <sheetData>
    <row r="1" spans="1:9" s="35" customFormat="1" ht="18.5" x14ac:dyDescent="0.45">
      <c r="A1" s="169" t="s">
        <v>124</v>
      </c>
      <c r="B1" s="169"/>
      <c r="C1" s="169"/>
      <c r="D1" s="169"/>
      <c r="E1" s="169"/>
    </row>
    <row r="2" spans="1:9" s="35" customFormat="1" ht="18.5" x14ac:dyDescent="0.45">
      <c r="A2" s="169" t="s">
        <v>1</v>
      </c>
      <c r="B2" s="169"/>
      <c r="C2" s="169"/>
      <c r="D2" s="169"/>
      <c r="E2" s="169"/>
    </row>
    <row r="3" spans="1:9" s="35" customFormat="1" ht="18.5" x14ac:dyDescent="0.45">
      <c r="A3" s="169" t="s">
        <v>2</v>
      </c>
      <c r="B3" s="169"/>
      <c r="C3" s="169"/>
      <c r="D3" s="169"/>
      <c r="E3" s="169"/>
    </row>
    <row r="4" spans="1:9" ht="15" thickBot="1" x14ac:dyDescent="0.4"/>
    <row r="5" spans="1:9" ht="14.5" customHeight="1" x14ac:dyDescent="0.35">
      <c r="A5" s="182" t="s">
        <v>125</v>
      </c>
      <c r="B5" s="183"/>
      <c r="C5" s="183"/>
      <c r="D5" s="183"/>
      <c r="E5" s="183"/>
      <c r="F5" s="183"/>
      <c r="G5" s="183"/>
      <c r="H5" s="183"/>
      <c r="I5" s="184"/>
    </row>
    <row r="6" spans="1:9" ht="14.5" customHeight="1" x14ac:dyDescent="0.35">
      <c r="A6" s="185"/>
      <c r="B6" s="177"/>
      <c r="C6" s="177"/>
      <c r="D6" s="177"/>
      <c r="E6" s="177"/>
      <c r="F6" s="177"/>
      <c r="G6" s="177"/>
      <c r="H6" s="177"/>
      <c r="I6" s="186"/>
    </row>
    <row r="7" spans="1:9" ht="14.5" customHeight="1" x14ac:dyDescent="0.35">
      <c r="A7" s="185"/>
      <c r="B7" s="177"/>
      <c r="C7" s="177"/>
      <c r="D7" s="177"/>
      <c r="E7" s="177"/>
      <c r="F7" s="177"/>
      <c r="G7" s="177"/>
      <c r="H7" s="177"/>
      <c r="I7" s="186"/>
    </row>
    <row r="8" spans="1:9" ht="14.5" customHeight="1" x14ac:dyDescent="0.35">
      <c r="A8" s="185"/>
      <c r="B8" s="177"/>
      <c r="C8" s="177"/>
      <c r="D8" s="177"/>
      <c r="E8" s="177"/>
      <c r="F8" s="177"/>
      <c r="G8" s="177"/>
      <c r="H8" s="177"/>
      <c r="I8" s="186"/>
    </row>
    <row r="9" spans="1:9" ht="14.5" customHeight="1" x14ac:dyDescent="0.35">
      <c r="A9" s="185"/>
      <c r="B9" s="177"/>
      <c r="C9" s="177"/>
      <c r="D9" s="177"/>
      <c r="E9" s="177"/>
      <c r="F9" s="177"/>
      <c r="G9" s="177"/>
      <c r="H9" s="177"/>
      <c r="I9" s="186"/>
    </row>
    <row r="10" spans="1:9" ht="14.5" customHeight="1" thickBot="1" x14ac:dyDescent="0.4">
      <c r="A10" s="187"/>
      <c r="B10" s="188"/>
      <c r="C10" s="188"/>
      <c r="D10" s="188"/>
      <c r="E10" s="188"/>
      <c r="F10" s="188"/>
      <c r="G10" s="188"/>
      <c r="H10" s="188"/>
      <c r="I10" s="189"/>
    </row>
    <row r="11" spans="1:9" ht="15" customHeight="1" x14ac:dyDescent="0.35">
      <c r="A11" s="94"/>
      <c r="B11" s="84"/>
      <c r="C11" s="84"/>
      <c r="D11" s="84"/>
      <c r="E11" s="84"/>
      <c r="F11" s="84"/>
      <c r="G11" s="84"/>
      <c r="H11" s="84"/>
      <c r="I11" s="84"/>
    </row>
    <row r="12" spans="1:9" ht="15" thickBot="1" x14ac:dyDescent="0.4"/>
    <row r="13" spans="1:9" ht="15.5" x14ac:dyDescent="0.35">
      <c r="A13" s="245" t="s">
        <v>126</v>
      </c>
      <c r="B13" s="246"/>
    </row>
    <row r="14" spans="1:9" ht="31.5" thickBot="1" x14ac:dyDescent="0.4">
      <c r="A14" s="100" t="s">
        <v>114</v>
      </c>
      <c r="B14" s="101" t="s">
        <v>82</v>
      </c>
      <c r="E14" s="137" t="s">
        <v>83</v>
      </c>
    </row>
    <row r="15" spans="1:9" ht="16" thickBot="1" x14ac:dyDescent="0.4">
      <c r="A15" s="114" t="s">
        <v>83</v>
      </c>
      <c r="B15" s="95">
        <v>0</v>
      </c>
      <c r="E15" s="137">
        <v>2018</v>
      </c>
    </row>
    <row r="16" spans="1:9" ht="16" thickBot="1" x14ac:dyDescent="0.4">
      <c r="A16" s="114" t="s">
        <v>83</v>
      </c>
      <c r="B16" s="96">
        <v>0</v>
      </c>
      <c r="E16" s="137">
        <v>2019</v>
      </c>
    </row>
    <row r="17" spans="1:5" ht="16" thickBot="1" x14ac:dyDescent="0.4">
      <c r="A17" s="114" t="s">
        <v>83</v>
      </c>
      <c r="B17" s="96">
        <v>0</v>
      </c>
      <c r="E17" s="137">
        <v>2020</v>
      </c>
    </row>
    <row r="18" spans="1:5" ht="16" thickBot="1" x14ac:dyDescent="0.4">
      <c r="A18" s="114" t="s">
        <v>83</v>
      </c>
      <c r="B18" s="96">
        <v>0</v>
      </c>
      <c r="E18" s="137">
        <v>2021</v>
      </c>
    </row>
    <row r="19" spans="1:5" ht="16" thickBot="1" x14ac:dyDescent="0.4">
      <c r="A19" s="114" t="s">
        <v>83</v>
      </c>
      <c r="B19" s="115">
        <v>0</v>
      </c>
      <c r="E19" s="137">
        <v>2022</v>
      </c>
    </row>
    <row r="20" spans="1:5" ht="19" thickBot="1" x14ac:dyDescent="0.5">
      <c r="A20" s="120" t="s">
        <v>84</v>
      </c>
      <c r="B20" s="121">
        <f>+AVERAGE(B15:B19)</f>
        <v>0</v>
      </c>
      <c r="E20" s="137">
        <v>2023</v>
      </c>
    </row>
    <row r="21" spans="1:5" ht="16" thickBot="1" x14ac:dyDescent="0.4">
      <c r="A21" s="116" t="s">
        <v>110</v>
      </c>
      <c r="B21" s="127">
        <f>+(B20*2.1%)+B20</f>
        <v>0</v>
      </c>
      <c r="E21" s="137">
        <v>2024</v>
      </c>
    </row>
    <row r="22" spans="1:5" ht="15.5" x14ac:dyDescent="0.35">
      <c r="A22" s="117"/>
      <c r="B22" s="118"/>
      <c r="E22" s="137">
        <v>2025</v>
      </c>
    </row>
    <row r="23" spans="1:5" ht="15" thickBot="1" x14ac:dyDescent="0.4">
      <c r="A23" s="72"/>
      <c r="B23" s="72"/>
    </row>
    <row r="24" spans="1:5" ht="19" thickBot="1" x14ac:dyDescent="0.5">
      <c r="A24" s="122" t="s">
        <v>85</v>
      </c>
      <c r="B24" s="125">
        <v>0</v>
      </c>
      <c r="C24" s="123" t="s">
        <v>105</v>
      </c>
      <c r="D24" s="193" t="s">
        <v>86</v>
      </c>
      <c r="E24" s="194"/>
    </row>
    <row r="25" spans="1:5" ht="16" thickBot="1" x14ac:dyDescent="0.4">
      <c r="A25" s="119" t="s">
        <v>111</v>
      </c>
      <c r="B25" s="127">
        <f>+(B24*2.1%)+B24</f>
        <v>0</v>
      </c>
      <c r="D25" s="195"/>
      <c r="E25" s="196"/>
    </row>
    <row r="26" spans="1:5" x14ac:dyDescent="0.35">
      <c r="D26" s="197"/>
      <c r="E26" s="198"/>
    </row>
    <row r="27" spans="1:5" x14ac:dyDescent="0.35">
      <c r="D27" s="197"/>
      <c r="E27" s="198"/>
    </row>
    <row r="28" spans="1:5" x14ac:dyDescent="0.35">
      <c r="D28" s="197"/>
      <c r="E28" s="198"/>
    </row>
    <row r="29" spans="1:5" x14ac:dyDescent="0.35">
      <c r="D29" s="197"/>
      <c r="E29" s="198"/>
    </row>
    <row r="30" spans="1:5" x14ac:dyDescent="0.35">
      <c r="D30" s="197"/>
      <c r="E30" s="198"/>
    </row>
    <row r="31" spans="1:5" x14ac:dyDescent="0.35">
      <c r="D31" s="197"/>
      <c r="E31" s="198"/>
    </row>
    <row r="32" spans="1:5" x14ac:dyDescent="0.35">
      <c r="D32" s="197"/>
      <c r="E32" s="198"/>
    </row>
    <row r="33" spans="4:5" x14ac:dyDescent="0.35">
      <c r="D33" s="197"/>
      <c r="E33" s="198"/>
    </row>
    <row r="34" spans="4:5" x14ac:dyDescent="0.35">
      <c r="D34" s="197"/>
      <c r="E34" s="198"/>
    </row>
    <row r="35" spans="4:5" x14ac:dyDescent="0.35">
      <c r="D35" s="197"/>
      <c r="E35" s="198"/>
    </row>
    <row r="36" spans="4:5" x14ac:dyDescent="0.35">
      <c r="D36" s="197"/>
      <c r="E36" s="198"/>
    </row>
    <row r="37" spans="4:5" x14ac:dyDescent="0.35">
      <c r="D37" s="197"/>
      <c r="E37" s="198"/>
    </row>
    <row r="38" spans="4:5" x14ac:dyDescent="0.35">
      <c r="D38" s="197"/>
      <c r="E38" s="198"/>
    </row>
    <row r="39" spans="4:5" x14ac:dyDescent="0.35">
      <c r="D39" s="197"/>
      <c r="E39" s="198"/>
    </row>
    <row r="40" spans="4:5" x14ac:dyDescent="0.35">
      <c r="D40" s="197"/>
      <c r="E40" s="198"/>
    </row>
    <row r="41" spans="4:5" x14ac:dyDescent="0.35">
      <c r="D41" s="197"/>
      <c r="E41" s="198"/>
    </row>
    <row r="42" spans="4:5" x14ac:dyDescent="0.35">
      <c r="D42" s="197"/>
      <c r="E42" s="198"/>
    </row>
    <row r="43" spans="4:5" ht="15" thickBot="1" x14ac:dyDescent="0.4">
      <c r="D43" s="199"/>
      <c r="E43" s="200"/>
    </row>
  </sheetData>
  <sheetProtection algorithmName="SHA-512" hashValue="hHb170fM/8xf0HtiDDlqAmsEnBwfSGnEUH1+kNuYmcZXEDAnwjTv9DZqMUtOzWbXQM6L10IQwVie0WTLgaToMA==" saltValue="GbYjQnwwIdWukK4ssE5mZg==" spinCount="100000" sheet="1" objects="1" scenarios="1"/>
  <mergeCells count="7">
    <mergeCell ref="D25:E43"/>
    <mergeCell ref="A1:E1"/>
    <mergeCell ref="A2:E2"/>
    <mergeCell ref="A3:E3"/>
    <mergeCell ref="A5:I10"/>
    <mergeCell ref="A13:B13"/>
    <mergeCell ref="D24:E24"/>
  </mergeCells>
  <dataValidations count="1">
    <dataValidation type="list" allowBlank="1" showInputMessage="1" showErrorMessage="1" sqref="A15:A19" xr:uid="{BC2CB705-5D60-4138-86B8-30DE8782F0CD}">
      <formula1>$E$14:$E$22</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6370B-E7D8-4DF4-9D2F-A004CEE253E2}">
  <sheetPr codeName="Hoja16"/>
  <dimension ref="A1:I43"/>
  <sheetViews>
    <sheetView showGridLines="0" topLeftCell="A14" workbookViewId="0">
      <selection activeCell="B16" sqref="B16"/>
    </sheetView>
  </sheetViews>
  <sheetFormatPr baseColWidth="10" defaultColWidth="11.54296875" defaultRowHeight="14.5" x14ac:dyDescent="0.35"/>
  <cols>
    <col min="1" max="1" width="52" style="28" customWidth="1"/>
    <col min="2" max="2" width="18.1796875" style="28" customWidth="1"/>
    <col min="3" max="3" width="11.54296875" style="28"/>
    <col min="4" max="4" width="28.54296875" style="28" customWidth="1"/>
    <col min="5" max="5" width="17" style="28" customWidth="1"/>
    <col min="6" max="6" width="11.54296875" style="28"/>
    <col min="7" max="7" width="24.54296875" style="28" customWidth="1"/>
    <col min="8" max="8" width="17" style="28" customWidth="1"/>
    <col min="9" max="16384" width="11.54296875" style="28"/>
  </cols>
  <sheetData>
    <row r="1" spans="1:9" s="35" customFormat="1" ht="18.5" x14ac:dyDescent="0.45">
      <c r="A1" s="169" t="s">
        <v>127</v>
      </c>
      <c r="B1" s="169"/>
      <c r="C1" s="169"/>
      <c r="D1" s="169"/>
      <c r="E1" s="169"/>
    </row>
    <row r="2" spans="1:9" s="35" customFormat="1" ht="18.5" x14ac:dyDescent="0.45">
      <c r="A2" s="169" t="s">
        <v>1</v>
      </c>
      <c r="B2" s="169"/>
      <c r="C2" s="169"/>
      <c r="D2" s="169"/>
      <c r="E2" s="169"/>
    </row>
    <row r="3" spans="1:9" s="35" customFormat="1" ht="18.5" x14ac:dyDescent="0.45">
      <c r="A3" s="169" t="s">
        <v>2</v>
      </c>
      <c r="B3" s="169"/>
      <c r="C3" s="169"/>
      <c r="D3" s="169"/>
      <c r="E3" s="169"/>
    </row>
    <row r="4" spans="1:9" ht="15" thickBot="1" x14ac:dyDescent="0.4"/>
    <row r="5" spans="1:9" ht="14.5" customHeight="1" x14ac:dyDescent="0.35">
      <c r="A5" s="182" t="s">
        <v>128</v>
      </c>
      <c r="B5" s="183"/>
      <c r="C5" s="183"/>
      <c r="D5" s="183"/>
      <c r="E5" s="183"/>
      <c r="F5" s="183"/>
      <c r="G5" s="183"/>
      <c r="H5" s="183"/>
      <c r="I5" s="184"/>
    </row>
    <row r="6" spans="1:9" ht="14.5" customHeight="1" x14ac:dyDescent="0.35">
      <c r="A6" s="185"/>
      <c r="B6" s="177"/>
      <c r="C6" s="177"/>
      <c r="D6" s="177"/>
      <c r="E6" s="177"/>
      <c r="F6" s="177"/>
      <c r="G6" s="177"/>
      <c r="H6" s="177"/>
      <c r="I6" s="186"/>
    </row>
    <row r="7" spans="1:9" ht="14.5" customHeight="1" x14ac:dyDescent="0.35">
      <c r="A7" s="185"/>
      <c r="B7" s="177"/>
      <c r="C7" s="177"/>
      <c r="D7" s="177"/>
      <c r="E7" s="177"/>
      <c r="F7" s="177"/>
      <c r="G7" s="177"/>
      <c r="H7" s="177"/>
      <c r="I7" s="186"/>
    </row>
    <row r="8" spans="1:9" ht="14.5" customHeight="1" x14ac:dyDescent="0.35">
      <c r="A8" s="185"/>
      <c r="B8" s="177"/>
      <c r="C8" s="177"/>
      <c r="D8" s="177"/>
      <c r="E8" s="177"/>
      <c r="F8" s="177"/>
      <c r="G8" s="177"/>
      <c r="H8" s="177"/>
      <c r="I8" s="186"/>
    </row>
    <row r="9" spans="1:9" ht="14.5" customHeight="1" x14ac:dyDescent="0.35">
      <c r="A9" s="185"/>
      <c r="B9" s="177"/>
      <c r="C9" s="177"/>
      <c r="D9" s="177"/>
      <c r="E9" s="177"/>
      <c r="F9" s="177"/>
      <c r="G9" s="177"/>
      <c r="H9" s="177"/>
      <c r="I9" s="186"/>
    </row>
    <row r="10" spans="1:9" ht="14.5" customHeight="1" thickBot="1" x14ac:dyDescent="0.4">
      <c r="A10" s="187"/>
      <c r="B10" s="188"/>
      <c r="C10" s="188"/>
      <c r="D10" s="188"/>
      <c r="E10" s="188"/>
      <c r="F10" s="188"/>
      <c r="G10" s="188"/>
      <c r="H10" s="188"/>
      <c r="I10" s="189"/>
    </row>
    <row r="11" spans="1:9" ht="15" customHeight="1" x14ac:dyDescent="0.35">
      <c r="A11" s="94"/>
      <c r="B11" s="84"/>
      <c r="C11" s="84"/>
      <c r="D11" s="84"/>
      <c r="E11" s="84"/>
      <c r="F11" s="84"/>
      <c r="G11" s="84"/>
      <c r="H11" s="84"/>
      <c r="I11" s="84"/>
    </row>
    <row r="12" spans="1:9" ht="15" thickBot="1" x14ac:dyDescent="0.4"/>
    <row r="13" spans="1:9" ht="15.5" x14ac:dyDescent="0.35">
      <c r="A13" s="245" t="s">
        <v>129</v>
      </c>
      <c r="B13" s="246"/>
    </row>
    <row r="14" spans="1:9" ht="31.5" thickBot="1" x14ac:dyDescent="0.4">
      <c r="A14" s="100" t="s">
        <v>114</v>
      </c>
      <c r="B14" s="101" t="s">
        <v>82</v>
      </c>
      <c r="E14" s="137" t="s">
        <v>83</v>
      </c>
    </row>
    <row r="15" spans="1:9" ht="16" thickBot="1" x14ac:dyDescent="0.4">
      <c r="A15" s="114" t="s">
        <v>83</v>
      </c>
      <c r="B15" s="95">
        <v>0</v>
      </c>
      <c r="E15" s="137">
        <v>2018</v>
      </c>
    </row>
    <row r="16" spans="1:9" ht="16" thickBot="1" x14ac:dyDescent="0.4">
      <c r="A16" s="114" t="s">
        <v>83</v>
      </c>
      <c r="B16" s="96">
        <v>0</v>
      </c>
      <c r="E16" s="137">
        <v>2019</v>
      </c>
    </row>
    <row r="17" spans="1:5" ht="16" thickBot="1" x14ac:dyDescent="0.4">
      <c r="A17" s="114" t="s">
        <v>83</v>
      </c>
      <c r="B17" s="96">
        <v>0</v>
      </c>
      <c r="E17" s="137">
        <v>2020</v>
      </c>
    </row>
    <row r="18" spans="1:5" ht="16" thickBot="1" x14ac:dyDescent="0.4">
      <c r="A18" s="114" t="s">
        <v>83</v>
      </c>
      <c r="B18" s="96">
        <v>0</v>
      </c>
      <c r="E18" s="137">
        <v>2021</v>
      </c>
    </row>
    <row r="19" spans="1:5" ht="16" thickBot="1" x14ac:dyDescent="0.4">
      <c r="A19" s="114" t="s">
        <v>83</v>
      </c>
      <c r="B19" s="115">
        <v>0</v>
      </c>
      <c r="E19" s="137">
        <v>2022</v>
      </c>
    </row>
    <row r="20" spans="1:5" ht="19" thickBot="1" x14ac:dyDescent="0.5">
      <c r="A20" s="120" t="s">
        <v>84</v>
      </c>
      <c r="B20" s="121">
        <f>+AVERAGE(B15:B19)</f>
        <v>0</v>
      </c>
      <c r="E20" s="137">
        <v>2023</v>
      </c>
    </row>
    <row r="21" spans="1:5" ht="16" thickBot="1" x14ac:dyDescent="0.4">
      <c r="A21" s="116" t="s">
        <v>110</v>
      </c>
      <c r="B21" s="127">
        <f>+(B20*2.1%)+B20</f>
        <v>0</v>
      </c>
      <c r="E21" s="137">
        <v>2024</v>
      </c>
    </row>
    <row r="22" spans="1:5" ht="15.5" x14ac:dyDescent="0.35">
      <c r="A22" s="117"/>
      <c r="B22" s="118"/>
      <c r="E22" s="137">
        <v>2025</v>
      </c>
    </row>
    <row r="23" spans="1:5" ht="15" thickBot="1" x14ac:dyDescent="0.4">
      <c r="A23" s="72"/>
      <c r="B23" s="72"/>
    </row>
    <row r="24" spans="1:5" ht="19" thickBot="1" x14ac:dyDescent="0.5">
      <c r="A24" s="122" t="s">
        <v>85</v>
      </c>
      <c r="B24" s="125">
        <v>0</v>
      </c>
      <c r="C24" s="123" t="s">
        <v>105</v>
      </c>
      <c r="D24" s="193" t="s">
        <v>86</v>
      </c>
      <c r="E24" s="194"/>
    </row>
    <row r="25" spans="1:5" ht="16" thickBot="1" x14ac:dyDescent="0.4">
      <c r="A25" s="119" t="s">
        <v>111</v>
      </c>
      <c r="B25" s="126">
        <f>+(B24*2.1%)+B24</f>
        <v>0</v>
      </c>
      <c r="D25" s="195"/>
      <c r="E25" s="196"/>
    </row>
    <row r="26" spans="1:5" x14ac:dyDescent="0.35">
      <c r="D26" s="197"/>
      <c r="E26" s="198"/>
    </row>
    <row r="27" spans="1:5" x14ac:dyDescent="0.35">
      <c r="D27" s="197"/>
      <c r="E27" s="198"/>
    </row>
    <row r="28" spans="1:5" x14ac:dyDescent="0.35">
      <c r="D28" s="197"/>
      <c r="E28" s="198"/>
    </row>
    <row r="29" spans="1:5" x14ac:dyDescent="0.35">
      <c r="D29" s="197"/>
      <c r="E29" s="198"/>
    </row>
    <row r="30" spans="1:5" x14ac:dyDescent="0.35">
      <c r="D30" s="197"/>
      <c r="E30" s="198"/>
    </row>
    <row r="31" spans="1:5" x14ac:dyDescent="0.35">
      <c r="D31" s="197"/>
      <c r="E31" s="198"/>
    </row>
    <row r="32" spans="1:5" x14ac:dyDescent="0.35">
      <c r="D32" s="197"/>
      <c r="E32" s="198"/>
    </row>
    <row r="33" spans="4:5" x14ac:dyDescent="0.35">
      <c r="D33" s="197"/>
      <c r="E33" s="198"/>
    </row>
    <row r="34" spans="4:5" x14ac:dyDescent="0.35">
      <c r="D34" s="197"/>
      <c r="E34" s="198"/>
    </row>
    <row r="35" spans="4:5" x14ac:dyDescent="0.35">
      <c r="D35" s="197"/>
      <c r="E35" s="198"/>
    </row>
    <row r="36" spans="4:5" x14ac:dyDescent="0.35">
      <c r="D36" s="197"/>
      <c r="E36" s="198"/>
    </row>
    <row r="37" spans="4:5" x14ac:dyDescent="0.35">
      <c r="D37" s="197"/>
      <c r="E37" s="198"/>
    </row>
    <row r="38" spans="4:5" x14ac:dyDescent="0.35">
      <c r="D38" s="197"/>
      <c r="E38" s="198"/>
    </row>
    <row r="39" spans="4:5" x14ac:dyDescent="0.35">
      <c r="D39" s="197"/>
      <c r="E39" s="198"/>
    </row>
    <row r="40" spans="4:5" x14ac:dyDescent="0.35">
      <c r="D40" s="197"/>
      <c r="E40" s="198"/>
    </row>
    <row r="41" spans="4:5" x14ac:dyDescent="0.35">
      <c r="D41" s="197"/>
      <c r="E41" s="198"/>
    </row>
    <row r="42" spans="4:5" x14ac:dyDescent="0.35">
      <c r="D42" s="197"/>
      <c r="E42" s="198"/>
    </row>
    <row r="43" spans="4:5" ht="15" thickBot="1" x14ac:dyDescent="0.4">
      <c r="D43" s="199"/>
      <c r="E43" s="200"/>
    </row>
  </sheetData>
  <sheetProtection algorithmName="SHA-512" hashValue="rHLCiVT/FL8r9R9K8yTSgQYEpHfJ8Ynf8e6BqKOuAqkcCei/fhw1otZQH2C3g7lEXr2c6pt9p4pjrwhnLDYzdw==" saltValue="Yu34UBnXFm1Q3InWgV5oyQ==" spinCount="100000" sheet="1" objects="1" scenarios="1"/>
  <mergeCells count="7">
    <mergeCell ref="D25:E43"/>
    <mergeCell ref="A1:E1"/>
    <mergeCell ref="A2:E2"/>
    <mergeCell ref="A3:E3"/>
    <mergeCell ref="A5:I10"/>
    <mergeCell ref="A13:B13"/>
    <mergeCell ref="D24:E24"/>
  </mergeCells>
  <dataValidations count="1">
    <dataValidation type="list" allowBlank="1" showInputMessage="1" showErrorMessage="1" sqref="A15:A19" xr:uid="{75CA105D-A2DC-444F-B1F2-D61C5708207B}">
      <formula1>$E$14:$E$22</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E6928-E2DA-4B43-AB8E-4AE70A65E8A0}">
  <sheetPr codeName="Hoja17"/>
  <dimension ref="A1:I43"/>
  <sheetViews>
    <sheetView showGridLines="0" topLeftCell="A15" workbookViewId="0">
      <selection activeCell="B24" sqref="B24"/>
    </sheetView>
  </sheetViews>
  <sheetFormatPr baseColWidth="10" defaultColWidth="11.54296875" defaultRowHeight="14.5" x14ac:dyDescent="0.35"/>
  <cols>
    <col min="1" max="1" width="52" style="28" customWidth="1"/>
    <col min="2" max="2" width="18.1796875" style="28" customWidth="1"/>
    <col min="3" max="3" width="11.54296875" style="28"/>
    <col min="4" max="4" width="28.54296875" style="28" customWidth="1"/>
    <col min="5" max="5" width="17" style="28" customWidth="1"/>
    <col min="6" max="6" width="11.54296875" style="28"/>
    <col min="7" max="7" width="24.54296875" style="28" customWidth="1"/>
    <col min="8" max="8" width="17" style="28" customWidth="1"/>
    <col min="9" max="16384" width="11.54296875" style="28"/>
  </cols>
  <sheetData>
    <row r="1" spans="1:9" s="35" customFormat="1" ht="18.5" x14ac:dyDescent="0.45">
      <c r="A1" s="169" t="s">
        <v>130</v>
      </c>
      <c r="B1" s="169"/>
      <c r="C1" s="169"/>
      <c r="D1" s="169"/>
      <c r="E1" s="169"/>
    </row>
    <row r="2" spans="1:9" s="35" customFormat="1" ht="18.5" x14ac:dyDescent="0.45">
      <c r="A2" s="169" t="s">
        <v>1</v>
      </c>
      <c r="B2" s="169"/>
      <c r="C2" s="169"/>
      <c r="D2" s="169"/>
      <c r="E2" s="169"/>
    </row>
    <row r="3" spans="1:9" s="35" customFormat="1" ht="18.5" x14ac:dyDescent="0.45">
      <c r="A3" s="169" t="s">
        <v>2</v>
      </c>
      <c r="B3" s="169"/>
      <c r="C3" s="169"/>
      <c r="D3" s="169"/>
      <c r="E3" s="169"/>
    </row>
    <row r="4" spans="1:9" ht="15" thickBot="1" x14ac:dyDescent="0.4"/>
    <row r="5" spans="1:9" ht="14.5" customHeight="1" x14ac:dyDescent="0.35">
      <c r="A5" s="182" t="s">
        <v>131</v>
      </c>
      <c r="B5" s="183"/>
      <c r="C5" s="183"/>
      <c r="D5" s="183"/>
      <c r="E5" s="183"/>
      <c r="F5" s="183"/>
      <c r="G5" s="183"/>
      <c r="H5" s="183"/>
      <c r="I5" s="184"/>
    </row>
    <row r="6" spans="1:9" ht="14.5" customHeight="1" x14ac:dyDescent="0.35">
      <c r="A6" s="185"/>
      <c r="B6" s="177"/>
      <c r="C6" s="177"/>
      <c r="D6" s="177"/>
      <c r="E6" s="177"/>
      <c r="F6" s="177"/>
      <c r="G6" s="177"/>
      <c r="H6" s="177"/>
      <c r="I6" s="186"/>
    </row>
    <row r="7" spans="1:9" ht="14.5" customHeight="1" x14ac:dyDescent="0.35">
      <c r="A7" s="185"/>
      <c r="B7" s="177"/>
      <c r="C7" s="177"/>
      <c r="D7" s="177"/>
      <c r="E7" s="177"/>
      <c r="F7" s="177"/>
      <c r="G7" s="177"/>
      <c r="H7" s="177"/>
      <c r="I7" s="186"/>
    </row>
    <row r="8" spans="1:9" ht="14.5" customHeight="1" x14ac:dyDescent="0.35">
      <c r="A8" s="185"/>
      <c r="B8" s="177"/>
      <c r="C8" s="177"/>
      <c r="D8" s="177"/>
      <c r="E8" s="177"/>
      <c r="F8" s="177"/>
      <c r="G8" s="177"/>
      <c r="H8" s="177"/>
      <c r="I8" s="186"/>
    </row>
    <row r="9" spans="1:9" ht="14.5" customHeight="1" x14ac:dyDescent="0.35">
      <c r="A9" s="185"/>
      <c r="B9" s="177"/>
      <c r="C9" s="177"/>
      <c r="D9" s="177"/>
      <c r="E9" s="177"/>
      <c r="F9" s="177"/>
      <c r="G9" s="177"/>
      <c r="H9" s="177"/>
      <c r="I9" s="186"/>
    </row>
    <row r="10" spans="1:9" ht="14.5" customHeight="1" thickBot="1" x14ac:dyDescent="0.4">
      <c r="A10" s="187"/>
      <c r="B10" s="188"/>
      <c r="C10" s="188"/>
      <c r="D10" s="188"/>
      <c r="E10" s="188"/>
      <c r="F10" s="188"/>
      <c r="G10" s="188"/>
      <c r="H10" s="188"/>
      <c r="I10" s="189"/>
    </row>
    <row r="11" spans="1:9" ht="15" customHeight="1" x14ac:dyDescent="0.35">
      <c r="A11" s="94"/>
      <c r="B11" s="84"/>
      <c r="C11" s="84"/>
      <c r="D11" s="84"/>
      <c r="E11" s="84"/>
      <c r="F11" s="84"/>
      <c r="G11" s="84"/>
      <c r="H11" s="84"/>
      <c r="I11" s="84"/>
    </row>
    <row r="12" spans="1:9" ht="15" thickBot="1" x14ac:dyDescent="0.4"/>
    <row r="13" spans="1:9" ht="15.5" x14ac:dyDescent="0.35">
      <c r="A13" s="245" t="s">
        <v>132</v>
      </c>
      <c r="B13" s="246"/>
      <c r="E13" s="137" t="s">
        <v>83</v>
      </c>
    </row>
    <row r="14" spans="1:9" ht="31.5" thickBot="1" x14ac:dyDescent="0.4">
      <c r="A14" s="100" t="s">
        <v>114</v>
      </c>
      <c r="B14" s="101" t="s">
        <v>82</v>
      </c>
      <c r="E14" s="137">
        <v>2018</v>
      </c>
    </row>
    <row r="15" spans="1:9" ht="16" thickBot="1" x14ac:dyDescent="0.4">
      <c r="A15" s="114" t="s">
        <v>83</v>
      </c>
      <c r="B15" s="95">
        <v>0</v>
      </c>
      <c r="E15" s="137">
        <v>2019</v>
      </c>
    </row>
    <row r="16" spans="1:9" ht="16" thickBot="1" x14ac:dyDescent="0.4">
      <c r="A16" s="114" t="s">
        <v>83</v>
      </c>
      <c r="B16" s="96">
        <v>0</v>
      </c>
      <c r="E16" s="137">
        <v>2020</v>
      </c>
    </row>
    <row r="17" spans="1:5" ht="16" thickBot="1" x14ac:dyDescent="0.4">
      <c r="A17" s="114" t="s">
        <v>83</v>
      </c>
      <c r="B17" s="96">
        <v>0</v>
      </c>
      <c r="E17" s="137">
        <v>2021</v>
      </c>
    </row>
    <row r="18" spans="1:5" ht="16" thickBot="1" x14ac:dyDescent="0.4">
      <c r="A18" s="114" t="s">
        <v>83</v>
      </c>
      <c r="B18" s="96">
        <v>0</v>
      </c>
      <c r="E18" s="137">
        <v>2022</v>
      </c>
    </row>
    <row r="19" spans="1:5" ht="16" thickBot="1" x14ac:dyDescent="0.4">
      <c r="A19" s="114" t="s">
        <v>83</v>
      </c>
      <c r="B19" s="115">
        <v>0</v>
      </c>
      <c r="E19" s="137">
        <v>2023</v>
      </c>
    </row>
    <row r="20" spans="1:5" ht="19" thickBot="1" x14ac:dyDescent="0.5">
      <c r="A20" s="120" t="s">
        <v>84</v>
      </c>
      <c r="B20" s="121">
        <f>+AVERAGE(B15:B19)</f>
        <v>0</v>
      </c>
      <c r="E20" s="137">
        <v>2024</v>
      </c>
    </row>
    <row r="21" spans="1:5" ht="16" thickBot="1" x14ac:dyDescent="0.4">
      <c r="A21" s="116" t="s">
        <v>110</v>
      </c>
      <c r="B21" s="127">
        <f>+(B20*2.1%)+B20</f>
        <v>0</v>
      </c>
      <c r="E21" s="137">
        <v>2025</v>
      </c>
    </row>
    <row r="22" spans="1:5" ht="15.5" x14ac:dyDescent="0.35">
      <c r="A22" s="117"/>
      <c r="B22" s="118"/>
    </row>
    <row r="23" spans="1:5" ht="15" thickBot="1" x14ac:dyDescent="0.4">
      <c r="A23" s="72"/>
      <c r="B23" s="72"/>
    </row>
    <row r="24" spans="1:5" ht="19" thickBot="1" x14ac:dyDescent="0.5">
      <c r="A24" s="122" t="s">
        <v>85</v>
      </c>
      <c r="B24" s="125">
        <v>0</v>
      </c>
      <c r="C24" s="123" t="s">
        <v>105</v>
      </c>
      <c r="D24" s="193" t="s">
        <v>86</v>
      </c>
      <c r="E24" s="194"/>
    </row>
    <row r="25" spans="1:5" ht="16" thickBot="1" x14ac:dyDescent="0.4">
      <c r="A25" s="119" t="s">
        <v>111</v>
      </c>
      <c r="B25" s="126">
        <f>+(B24*2.1%)+B24</f>
        <v>0</v>
      </c>
      <c r="D25" s="195"/>
      <c r="E25" s="196"/>
    </row>
    <row r="26" spans="1:5" x14ac:dyDescent="0.35">
      <c r="D26" s="197"/>
      <c r="E26" s="198"/>
    </row>
    <row r="27" spans="1:5" x14ac:dyDescent="0.35">
      <c r="D27" s="197"/>
      <c r="E27" s="198"/>
    </row>
    <row r="28" spans="1:5" x14ac:dyDescent="0.35">
      <c r="D28" s="197"/>
      <c r="E28" s="198"/>
    </row>
    <row r="29" spans="1:5" x14ac:dyDescent="0.35">
      <c r="D29" s="197"/>
      <c r="E29" s="198"/>
    </row>
    <row r="30" spans="1:5" x14ac:dyDescent="0.35">
      <c r="D30" s="197"/>
      <c r="E30" s="198"/>
    </row>
    <row r="31" spans="1:5" x14ac:dyDescent="0.35">
      <c r="D31" s="197"/>
      <c r="E31" s="198"/>
    </row>
    <row r="32" spans="1:5" x14ac:dyDescent="0.35">
      <c r="D32" s="197"/>
      <c r="E32" s="198"/>
    </row>
    <row r="33" spans="4:5" x14ac:dyDescent="0.35">
      <c r="D33" s="197"/>
      <c r="E33" s="198"/>
    </row>
    <row r="34" spans="4:5" x14ac:dyDescent="0.35">
      <c r="D34" s="197"/>
      <c r="E34" s="198"/>
    </row>
    <row r="35" spans="4:5" x14ac:dyDescent="0.35">
      <c r="D35" s="197"/>
      <c r="E35" s="198"/>
    </row>
    <row r="36" spans="4:5" x14ac:dyDescent="0.35">
      <c r="D36" s="197"/>
      <c r="E36" s="198"/>
    </row>
    <row r="37" spans="4:5" x14ac:dyDescent="0.35">
      <c r="D37" s="197"/>
      <c r="E37" s="198"/>
    </row>
    <row r="38" spans="4:5" x14ac:dyDescent="0.35">
      <c r="D38" s="197"/>
      <c r="E38" s="198"/>
    </row>
    <row r="39" spans="4:5" x14ac:dyDescent="0.35">
      <c r="D39" s="197"/>
      <c r="E39" s="198"/>
    </row>
    <row r="40" spans="4:5" x14ac:dyDescent="0.35">
      <c r="D40" s="197"/>
      <c r="E40" s="198"/>
    </row>
    <row r="41" spans="4:5" x14ac:dyDescent="0.35">
      <c r="D41" s="197"/>
      <c r="E41" s="198"/>
    </row>
    <row r="42" spans="4:5" x14ac:dyDescent="0.35">
      <c r="D42" s="197"/>
      <c r="E42" s="198"/>
    </row>
    <row r="43" spans="4:5" ht="15" thickBot="1" x14ac:dyDescent="0.4">
      <c r="D43" s="199"/>
      <c r="E43" s="200"/>
    </row>
  </sheetData>
  <sheetProtection algorithmName="SHA-512" hashValue="bTXQoGXfHXVQdgSIDK6x253kCPGN8UM2mTIstzv3nlIduhxk0rYDryx+jaDM1nKJxS2L48NysWOGMnZ5uXWiUA==" saltValue="LSuXAkKNwq8HmuNI65zdfQ==" spinCount="100000" sheet="1" objects="1" scenarios="1"/>
  <mergeCells count="7">
    <mergeCell ref="D25:E43"/>
    <mergeCell ref="A1:E1"/>
    <mergeCell ref="A2:E2"/>
    <mergeCell ref="A3:E3"/>
    <mergeCell ref="A5:I10"/>
    <mergeCell ref="A13:B13"/>
    <mergeCell ref="D24:E24"/>
  </mergeCells>
  <dataValidations count="1">
    <dataValidation type="list" allowBlank="1" showInputMessage="1" showErrorMessage="1" sqref="A15:A19" xr:uid="{1DD050CF-6012-40A6-BBE1-9B1D644B8624}">
      <formula1>$E$13:$E$21</formula1>
    </dataValidation>
  </dataValidations>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4F9F2-7C04-4E33-BB84-41435BA581E4}">
  <sheetPr codeName="Hoja1"/>
  <dimension ref="A1:I43"/>
  <sheetViews>
    <sheetView showGridLines="0" topLeftCell="A13" workbookViewId="0">
      <selection activeCell="B16" sqref="B16"/>
    </sheetView>
  </sheetViews>
  <sheetFormatPr baseColWidth="10" defaultColWidth="11.54296875" defaultRowHeight="14.5" x14ac:dyDescent="0.35"/>
  <cols>
    <col min="1" max="1" width="52" style="28" customWidth="1"/>
    <col min="2" max="2" width="18.1796875" style="28" customWidth="1"/>
    <col min="3" max="3" width="11.54296875" style="28"/>
    <col min="4" max="4" width="28.54296875" style="28" customWidth="1"/>
    <col min="5" max="5" width="17" style="28" customWidth="1"/>
    <col min="6" max="6" width="11.54296875" style="28"/>
    <col min="7" max="7" width="24.54296875" style="28" customWidth="1"/>
    <col min="8" max="8" width="17" style="28" customWidth="1"/>
    <col min="9" max="16384" width="11.54296875" style="28"/>
  </cols>
  <sheetData>
    <row r="1" spans="1:9" s="35" customFormat="1" ht="18.5" x14ac:dyDescent="0.45">
      <c r="A1" s="169" t="s">
        <v>133</v>
      </c>
      <c r="B1" s="169"/>
      <c r="C1" s="169"/>
      <c r="D1" s="169"/>
      <c r="E1" s="169"/>
    </row>
    <row r="2" spans="1:9" s="35" customFormat="1" ht="18.5" x14ac:dyDescent="0.45">
      <c r="A2" s="169" t="s">
        <v>1</v>
      </c>
      <c r="B2" s="169"/>
      <c r="C2" s="169"/>
      <c r="D2" s="169"/>
      <c r="E2" s="169"/>
    </row>
    <row r="3" spans="1:9" s="35" customFormat="1" ht="18.5" x14ac:dyDescent="0.45">
      <c r="A3" s="169" t="s">
        <v>2</v>
      </c>
      <c r="B3" s="169"/>
      <c r="C3" s="169"/>
      <c r="D3" s="169"/>
      <c r="E3" s="169"/>
    </row>
    <row r="4" spans="1:9" ht="15" thickBot="1" x14ac:dyDescent="0.4"/>
    <row r="5" spans="1:9" ht="14.5" customHeight="1" x14ac:dyDescent="0.35">
      <c r="A5" s="182" t="s">
        <v>134</v>
      </c>
      <c r="B5" s="183"/>
      <c r="C5" s="183"/>
      <c r="D5" s="183"/>
      <c r="E5" s="183"/>
      <c r="F5" s="183"/>
      <c r="G5" s="183"/>
      <c r="H5" s="183"/>
      <c r="I5" s="184"/>
    </row>
    <row r="6" spans="1:9" ht="14.5" customHeight="1" x14ac:dyDescent="0.35">
      <c r="A6" s="185"/>
      <c r="B6" s="177"/>
      <c r="C6" s="177"/>
      <c r="D6" s="177"/>
      <c r="E6" s="177"/>
      <c r="F6" s="177"/>
      <c r="G6" s="177"/>
      <c r="H6" s="177"/>
      <c r="I6" s="186"/>
    </row>
    <row r="7" spans="1:9" ht="14.5" customHeight="1" x14ac:dyDescent="0.35">
      <c r="A7" s="185"/>
      <c r="B7" s="177"/>
      <c r="C7" s="177"/>
      <c r="D7" s="177"/>
      <c r="E7" s="177"/>
      <c r="F7" s="177"/>
      <c r="G7" s="177"/>
      <c r="H7" s="177"/>
      <c r="I7" s="186"/>
    </row>
    <row r="8" spans="1:9" ht="14.5" customHeight="1" x14ac:dyDescent="0.35">
      <c r="A8" s="185"/>
      <c r="B8" s="177"/>
      <c r="C8" s="177"/>
      <c r="D8" s="177"/>
      <c r="E8" s="177"/>
      <c r="F8" s="177"/>
      <c r="G8" s="177"/>
      <c r="H8" s="177"/>
      <c r="I8" s="186"/>
    </row>
    <row r="9" spans="1:9" ht="14.5" customHeight="1" x14ac:dyDescent="0.35">
      <c r="A9" s="185"/>
      <c r="B9" s="177"/>
      <c r="C9" s="177"/>
      <c r="D9" s="177"/>
      <c r="E9" s="177"/>
      <c r="F9" s="177"/>
      <c r="G9" s="177"/>
      <c r="H9" s="177"/>
      <c r="I9" s="186"/>
    </row>
    <row r="10" spans="1:9" ht="14.5" customHeight="1" thickBot="1" x14ac:dyDescent="0.4">
      <c r="A10" s="187"/>
      <c r="B10" s="188"/>
      <c r="C10" s="188"/>
      <c r="D10" s="188"/>
      <c r="E10" s="188"/>
      <c r="F10" s="188"/>
      <c r="G10" s="188"/>
      <c r="H10" s="188"/>
      <c r="I10" s="189"/>
    </row>
    <row r="11" spans="1:9" ht="15" customHeight="1" x14ac:dyDescent="0.35">
      <c r="A11" s="94"/>
      <c r="B11" s="84"/>
      <c r="C11" s="84"/>
      <c r="D11" s="84"/>
      <c r="E11" s="84"/>
      <c r="F11" s="84"/>
      <c r="G11" s="84"/>
      <c r="H11" s="84"/>
      <c r="I11" s="84"/>
    </row>
    <row r="12" spans="1:9" ht="15" thickBot="1" x14ac:dyDescent="0.4"/>
    <row r="13" spans="1:9" ht="15.5" x14ac:dyDescent="0.35">
      <c r="A13" s="245" t="s">
        <v>135</v>
      </c>
      <c r="B13" s="246"/>
    </row>
    <row r="14" spans="1:9" ht="31.5" thickBot="1" x14ac:dyDescent="0.4">
      <c r="A14" s="100" t="s">
        <v>114</v>
      </c>
      <c r="B14" s="101" t="s">
        <v>82</v>
      </c>
      <c r="E14" s="137" t="s">
        <v>83</v>
      </c>
    </row>
    <row r="15" spans="1:9" ht="16" thickBot="1" x14ac:dyDescent="0.4">
      <c r="A15" s="114" t="s">
        <v>83</v>
      </c>
      <c r="B15" s="95">
        <v>0</v>
      </c>
      <c r="E15" s="137">
        <v>2018</v>
      </c>
    </row>
    <row r="16" spans="1:9" ht="16" thickBot="1" x14ac:dyDescent="0.4">
      <c r="A16" s="114" t="s">
        <v>83</v>
      </c>
      <c r="B16" s="96">
        <v>0</v>
      </c>
      <c r="E16" s="137">
        <v>2019</v>
      </c>
    </row>
    <row r="17" spans="1:5" ht="16" thickBot="1" x14ac:dyDescent="0.4">
      <c r="A17" s="114" t="s">
        <v>83</v>
      </c>
      <c r="B17" s="96">
        <v>0</v>
      </c>
      <c r="E17" s="137">
        <v>2020</v>
      </c>
    </row>
    <row r="18" spans="1:5" ht="16" thickBot="1" x14ac:dyDescent="0.4">
      <c r="A18" s="114" t="s">
        <v>83</v>
      </c>
      <c r="B18" s="96">
        <v>0</v>
      </c>
      <c r="E18" s="137">
        <v>2021</v>
      </c>
    </row>
    <row r="19" spans="1:5" ht="16" thickBot="1" x14ac:dyDescent="0.4">
      <c r="A19" s="114" t="s">
        <v>83</v>
      </c>
      <c r="B19" s="115">
        <v>0</v>
      </c>
      <c r="E19" s="137">
        <v>2022</v>
      </c>
    </row>
    <row r="20" spans="1:5" ht="19" thickBot="1" x14ac:dyDescent="0.5">
      <c r="A20" s="120" t="s">
        <v>84</v>
      </c>
      <c r="B20" s="121">
        <f>+AVERAGE(B15:B19)</f>
        <v>0</v>
      </c>
      <c r="E20" s="137">
        <v>2023</v>
      </c>
    </row>
    <row r="21" spans="1:5" ht="16" thickBot="1" x14ac:dyDescent="0.4">
      <c r="A21" s="116" t="s">
        <v>110</v>
      </c>
      <c r="B21" s="127">
        <f>+(B20*2.1%)+B20</f>
        <v>0</v>
      </c>
      <c r="E21" s="137">
        <v>2024</v>
      </c>
    </row>
    <row r="22" spans="1:5" ht="15.5" x14ac:dyDescent="0.35">
      <c r="A22" s="117"/>
      <c r="B22" s="118"/>
      <c r="E22" s="137">
        <v>2025</v>
      </c>
    </row>
    <row r="23" spans="1:5" ht="15" thickBot="1" x14ac:dyDescent="0.4">
      <c r="A23" s="72"/>
      <c r="B23" s="72"/>
    </row>
    <row r="24" spans="1:5" ht="19" thickBot="1" x14ac:dyDescent="0.5">
      <c r="A24" s="122" t="s">
        <v>85</v>
      </c>
      <c r="B24" s="125">
        <v>0</v>
      </c>
      <c r="C24" s="123" t="s">
        <v>105</v>
      </c>
      <c r="D24" s="193" t="s">
        <v>86</v>
      </c>
      <c r="E24" s="194"/>
    </row>
    <row r="25" spans="1:5" ht="16" thickBot="1" x14ac:dyDescent="0.4">
      <c r="A25" s="119" t="s">
        <v>111</v>
      </c>
      <c r="B25" s="126">
        <f>+(B24*2.1%)+B24</f>
        <v>0</v>
      </c>
      <c r="D25" s="195"/>
      <c r="E25" s="196"/>
    </row>
    <row r="26" spans="1:5" x14ac:dyDescent="0.35">
      <c r="D26" s="197"/>
      <c r="E26" s="198"/>
    </row>
    <row r="27" spans="1:5" x14ac:dyDescent="0.35">
      <c r="D27" s="197"/>
      <c r="E27" s="198"/>
    </row>
    <row r="28" spans="1:5" x14ac:dyDescent="0.35">
      <c r="D28" s="197"/>
      <c r="E28" s="198"/>
    </row>
    <row r="29" spans="1:5" x14ac:dyDescent="0.35">
      <c r="D29" s="197"/>
      <c r="E29" s="198"/>
    </row>
    <row r="30" spans="1:5" x14ac:dyDescent="0.35">
      <c r="D30" s="197"/>
      <c r="E30" s="198"/>
    </row>
    <row r="31" spans="1:5" x14ac:dyDescent="0.35">
      <c r="D31" s="197"/>
      <c r="E31" s="198"/>
    </row>
    <row r="32" spans="1:5" x14ac:dyDescent="0.35">
      <c r="D32" s="197"/>
      <c r="E32" s="198"/>
    </row>
    <row r="33" spans="4:5" x14ac:dyDescent="0.35">
      <c r="D33" s="197"/>
      <c r="E33" s="198"/>
    </row>
    <row r="34" spans="4:5" x14ac:dyDescent="0.35">
      <c r="D34" s="197"/>
      <c r="E34" s="198"/>
    </row>
    <row r="35" spans="4:5" x14ac:dyDescent="0.35">
      <c r="D35" s="197"/>
      <c r="E35" s="198"/>
    </row>
    <row r="36" spans="4:5" x14ac:dyDescent="0.35">
      <c r="D36" s="197"/>
      <c r="E36" s="198"/>
    </row>
    <row r="37" spans="4:5" x14ac:dyDescent="0.35">
      <c r="D37" s="197"/>
      <c r="E37" s="198"/>
    </row>
    <row r="38" spans="4:5" x14ac:dyDescent="0.35">
      <c r="D38" s="197"/>
      <c r="E38" s="198"/>
    </row>
    <row r="39" spans="4:5" x14ac:dyDescent="0.35">
      <c r="D39" s="197"/>
      <c r="E39" s="198"/>
    </row>
    <row r="40" spans="4:5" x14ac:dyDescent="0.35">
      <c r="D40" s="197"/>
      <c r="E40" s="198"/>
    </row>
    <row r="41" spans="4:5" x14ac:dyDescent="0.35">
      <c r="D41" s="197"/>
      <c r="E41" s="198"/>
    </row>
    <row r="42" spans="4:5" x14ac:dyDescent="0.35">
      <c r="D42" s="197"/>
      <c r="E42" s="198"/>
    </row>
    <row r="43" spans="4:5" ht="15" thickBot="1" x14ac:dyDescent="0.4">
      <c r="D43" s="199"/>
      <c r="E43" s="200"/>
    </row>
  </sheetData>
  <sheetProtection algorithmName="SHA-512" hashValue="ODPMUitKjFVXb9EnTnm6V1TknRUrr0xTUVqMRgKW3Y9FkqFiyzgu+4jVTrmXQsge6uQFjMSxJeYGnKJRmnKaDw==" saltValue="n2jFr3MG8fwfDQQNr/GyiA==" spinCount="100000" sheet="1" objects="1" scenarios="1"/>
  <mergeCells count="7">
    <mergeCell ref="D25:E43"/>
    <mergeCell ref="A1:E1"/>
    <mergeCell ref="A2:E2"/>
    <mergeCell ref="A3:E3"/>
    <mergeCell ref="A5:I10"/>
    <mergeCell ref="A13:B13"/>
    <mergeCell ref="D24:E24"/>
  </mergeCells>
  <dataValidations count="1">
    <dataValidation type="list" allowBlank="1" showInputMessage="1" showErrorMessage="1" sqref="A15:A19" xr:uid="{D8DF3B9A-1048-4169-A83D-7139AD393AA0}">
      <formula1>$E$14:$E$22</formula1>
    </dataValidation>
  </dataValidations>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72CA9-0F22-4B95-827A-477F50C4F7F6}">
  <sheetPr codeName="Hoja18"/>
  <dimension ref="A2:M27"/>
  <sheetViews>
    <sheetView workbookViewId="0">
      <selection activeCell="M28" sqref="M28"/>
    </sheetView>
  </sheetViews>
  <sheetFormatPr baseColWidth="10" defaultColWidth="11.54296875" defaultRowHeight="14.5" x14ac:dyDescent="0.35"/>
  <cols>
    <col min="1" max="1" width="47.1796875" style="1" bestFit="1" customWidth="1"/>
    <col min="2" max="9" width="11.54296875" style="1"/>
    <col min="10" max="10" width="14.1796875" style="1" bestFit="1" customWidth="1"/>
    <col min="11" max="16384" width="11.54296875" style="1"/>
  </cols>
  <sheetData>
    <row r="2" spans="1:13" x14ac:dyDescent="0.35">
      <c r="A2" t="s">
        <v>136</v>
      </c>
      <c r="B2" s="129" t="s">
        <v>137</v>
      </c>
      <c r="C2"/>
      <c r="D2" s="129" t="s">
        <v>5</v>
      </c>
      <c r="E2" s="129" t="s">
        <v>138</v>
      </c>
      <c r="F2"/>
      <c r="G2" s="129" t="s">
        <v>139</v>
      </c>
      <c r="H2"/>
      <c r="J2" s="130" t="s">
        <v>140</v>
      </c>
      <c r="L2" s="130" t="s">
        <v>141</v>
      </c>
      <c r="M2" s="131">
        <v>0.04</v>
      </c>
    </row>
    <row r="3" spans="1:13" x14ac:dyDescent="0.35">
      <c r="A3" t="s">
        <v>28</v>
      </c>
      <c r="B3" s="2">
        <v>6283</v>
      </c>
      <c r="C3"/>
      <c r="D3" t="s">
        <v>142</v>
      </c>
      <c r="E3">
        <v>1</v>
      </c>
      <c r="F3"/>
      <c r="G3">
        <v>0</v>
      </c>
      <c r="H3">
        <v>0</v>
      </c>
      <c r="J3" s="1" t="s">
        <v>83</v>
      </c>
    </row>
    <row r="4" spans="1:13" x14ac:dyDescent="0.35">
      <c r="A4" t="s">
        <v>36</v>
      </c>
      <c r="B4" s="2">
        <v>12566</v>
      </c>
      <c r="C4"/>
      <c r="D4" t="s">
        <v>143</v>
      </c>
      <c r="E4">
        <v>2</v>
      </c>
      <c r="F4"/>
      <c r="G4">
        <v>3800</v>
      </c>
      <c r="H4">
        <v>5000</v>
      </c>
      <c r="J4" s="1">
        <v>2017</v>
      </c>
    </row>
    <row r="5" spans="1:13" x14ac:dyDescent="0.35">
      <c r="A5" t="s">
        <v>38</v>
      </c>
      <c r="B5" s="2">
        <v>18849</v>
      </c>
      <c r="C5"/>
      <c r="D5"/>
      <c r="E5">
        <v>3</v>
      </c>
      <c r="F5"/>
      <c r="G5"/>
      <c r="H5"/>
      <c r="J5" s="1">
        <v>2018</v>
      </c>
    </row>
    <row r="6" spans="1:13" x14ac:dyDescent="0.35">
      <c r="A6"/>
      <c r="B6"/>
      <c r="C6"/>
      <c r="D6"/>
      <c r="E6">
        <v>4</v>
      </c>
      <c r="F6"/>
      <c r="G6"/>
      <c r="H6"/>
      <c r="J6" s="1">
        <v>2019</v>
      </c>
    </row>
    <row r="7" spans="1:13" x14ac:dyDescent="0.35">
      <c r="A7" s="129" t="s">
        <v>144</v>
      </c>
      <c r="B7"/>
      <c r="C7"/>
      <c r="D7"/>
      <c r="E7">
        <v>5</v>
      </c>
      <c r="F7"/>
      <c r="G7"/>
      <c r="H7"/>
      <c r="J7" s="1">
        <v>2020</v>
      </c>
    </row>
    <row r="8" spans="1:13" x14ac:dyDescent="0.35">
      <c r="A8">
        <v>1</v>
      </c>
      <c r="B8"/>
      <c r="C8"/>
      <c r="D8"/>
      <c r="E8">
        <v>6</v>
      </c>
      <c r="F8"/>
      <c r="G8"/>
      <c r="H8"/>
      <c r="J8" s="1">
        <v>2021</v>
      </c>
    </row>
    <row r="9" spans="1:13" x14ac:dyDescent="0.35">
      <c r="A9">
        <v>2</v>
      </c>
      <c r="B9"/>
      <c r="C9"/>
      <c r="D9"/>
      <c r="E9">
        <v>7</v>
      </c>
      <c r="F9"/>
      <c r="G9"/>
      <c r="H9"/>
      <c r="J9" s="1">
        <v>2022</v>
      </c>
    </row>
    <row r="10" spans="1:13" x14ac:dyDescent="0.35">
      <c r="A10">
        <v>3</v>
      </c>
      <c r="B10"/>
      <c r="C10"/>
      <c r="D10"/>
      <c r="E10">
        <v>8</v>
      </c>
      <c r="F10"/>
      <c r="G10"/>
      <c r="H10"/>
      <c r="J10" s="1">
        <v>2023</v>
      </c>
    </row>
    <row r="11" spans="1:13" x14ac:dyDescent="0.35">
      <c r="A11">
        <v>4</v>
      </c>
      <c r="B11"/>
      <c r="C11"/>
      <c r="D11"/>
      <c r="E11">
        <v>9</v>
      </c>
      <c r="F11"/>
      <c r="G11"/>
      <c r="H11"/>
      <c r="J11" s="1">
        <v>2024</v>
      </c>
    </row>
    <row r="12" spans="1:13" x14ac:dyDescent="0.35">
      <c r="A12">
        <v>5</v>
      </c>
      <c r="B12"/>
      <c r="C12"/>
      <c r="D12"/>
      <c r="E12">
        <v>10</v>
      </c>
      <c r="F12"/>
      <c r="G12"/>
      <c r="H12"/>
    </row>
    <row r="13" spans="1:13" x14ac:dyDescent="0.35">
      <c r="A13">
        <v>6</v>
      </c>
      <c r="B13"/>
      <c r="C13"/>
      <c r="D13"/>
      <c r="E13">
        <v>11</v>
      </c>
      <c r="F13"/>
      <c r="G13"/>
      <c r="H13"/>
    </row>
    <row r="14" spans="1:13" x14ac:dyDescent="0.35">
      <c r="A14">
        <v>7</v>
      </c>
      <c r="B14"/>
      <c r="C14"/>
      <c r="D14"/>
      <c r="E14">
        <v>12</v>
      </c>
      <c r="F14"/>
      <c r="G14"/>
      <c r="H14"/>
    </row>
    <row r="15" spans="1:13" x14ac:dyDescent="0.35">
      <c r="A15">
        <v>8</v>
      </c>
      <c r="B15"/>
      <c r="C15"/>
      <c r="D15"/>
      <c r="E15"/>
      <c r="F15"/>
      <c r="G15"/>
      <c r="H15"/>
    </row>
    <row r="16" spans="1:13" x14ac:dyDescent="0.35">
      <c r="A16">
        <v>9</v>
      </c>
      <c r="B16"/>
      <c r="C16"/>
      <c r="D16"/>
      <c r="E16"/>
      <c r="F16"/>
      <c r="G16"/>
      <c r="H16"/>
    </row>
    <row r="17" spans="1:8" x14ac:dyDescent="0.35">
      <c r="A17">
        <v>10</v>
      </c>
      <c r="B17"/>
      <c r="C17"/>
      <c r="D17"/>
      <c r="E17"/>
      <c r="F17"/>
      <c r="G17"/>
      <c r="H17"/>
    </row>
    <row r="18" spans="1:8" x14ac:dyDescent="0.35">
      <c r="A18">
        <v>11</v>
      </c>
      <c r="B18"/>
      <c r="C18"/>
      <c r="D18"/>
      <c r="E18"/>
      <c r="F18"/>
      <c r="G18"/>
      <c r="H18"/>
    </row>
    <row r="19" spans="1:8" x14ac:dyDescent="0.35">
      <c r="A19">
        <v>12</v>
      </c>
      <c r="B19"/>
      <c r="C19"/>
      <c r="D19"/>
      <c r="E19"/>
      <c r="F19"/>
      <c r="G19"/>
      <c r="H19"/>
    </row>
    <row r="20" spans="1:8" x14ac:dyDescent="0.35">
      <c r="A20">
        <v>13</v>
      </c>
      <c r="B20"/>
      <c r="C20"/>
      <c r="D20"/>
      <c r="E20"/>
      <c r="F20"/>
      <c r="G20"/>
      <c r="H20"/>
    </row>
    <row r="21" spans="1:8" x14ac:dyDescent="0.35">
      <c r="A21">
        <v>14</v>
      </c>
      <c r="B21"/>
      <c r="C21"/>
      <c r="D21"/>
      <c r="E21"/>
      <c r="F21"/>
      <c r="G21"/>
      <c r="H21"/>
    </row>
    <row r="22" spans="1:8" x14ac:dyDescent="0.35">
      <c r="A22">
        <v>15</v>
      </c>
      <c r="B22"/>
      <c r="C22"/>
      <c r="D22"/>
      <c r="E22"/>
      <c r="F22"/>
      <c r="G22"/>
      <c r="H22"/>
    </row>
    <row r="23" spans="1:8" x14ac:dyDescent="0.35">
      <c r="A23">
        <v>16</v>
      </c>
      <c r="B23"/>
      <c r="C23"/>
      <c r="D23"/>
      <c r="E23"/>
      <c r="F23"/>
      <c r="G23"/>
      <c r="H23"/>
    </row>
    <row r="24" spans="1:8" x14ac:dyDescent="0.35">
      <c r="A24">
        <v>17</v>
      </c>
      <c r="B24"/>
      <c r="C24"/>
      <c r="D24"/>
      <c r="E24"/>
      <c r="F24"/>
      <c r="G24"/>
      <c r="H24"/>
    </row>
    <row r="25" spans="1:8" x14ac:dyDescent="0.35">
      <c r="A25">
        <v>18</v>
      </c>
      <c r="B25"/>
      <c r="C25"/>
      <c r="D25"/>
      <c r="E25"/>
      <c r="F25"/>
      <c r="G25"/>
      <c r="H25"/>
    </row>
    <row r="26" spans="1:8" x14ac:dyDescent="0.35">
      <c r="A26">
        <v>19</v>
      </c>
      <c r="B26"/>
      <c r="C26"/>
      <c r="D26"/>
      <c r="E26"/>
      <c r="F26"/>
      <c r="G26"/>
      <c r="H26"/>
    </row>
    <row r="27" spans="1:8" x14ac:dyDescent="0.35">
      <c r="A27">
        <v>20</v>
      </c>
      <c r="B27"/>
      <c r="C27"/>
      <c r="D27"/>
      <c r="E27"/>
      <c r="F27"/>
      <c r="G27"/>
      <c r="H27"/>
    </row>
  </sheetData>
  <pageMargins left="0.7" right="0.7" top="0.75" bottom="0.75" header="0.3" footer="0.3"/>
  <pageSetup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5C01A-A34C-4FE9-8319-75D1321B9BCE}">
  <sheetPr codeName="Hoja2"/>
  <dimension ref="A1:J89"/>
  <sheetViews>
    <sheetView showGridLines="0" topLeftCell="A2" zoomScale="80" zoomScaleNormal="80" workbookViewId="0">
      <selection activeCell="C20" sqref="C20"/>
    </sheetView>
  </sheetViews>
  <sheetFormatPr baseColWidth="10" defaultColWidth="11.453125" defaultRowHeight="14.5" x14ac:dyDescent="0.35"/>
  <cols>
    <col min="1" max="1" width="51.1796875" style="28" bestFit="1" customWidth="1"/>
    <col min="2" max="2" width="19.1796875" style="28" customWidth="1"/>
    <col min="3" max="3" width="22.54296875" style="28" customWidth="1"/>
    <col min="4" max="4" width="21.1796875" style="28" customWidth="1"/>
    <col min="5" max="5" width="25.1796875" style="28" customWidth="1"/>
    <col min="6" max="6" width="16.54296875" style="28" bestFit="1" customWidth="1"/>
    <col min="7" max="7" width="20.81640625" style="28" customWidth="1"/>
    <col min="8" max="8" width="24.453125" style="28" customWidth="1"/>
    <col min="9" max="9" width="51.54296875" style="28" customWidth="1"/>
    <col min="10" max="10" width="46.54296875" style="28" customWidth="1"/>
    <col min="11" max="16384" width="11.453125" style="28"/>
  </cols>
  <sheetData>
    <row r="1" spans="1:10" s="35" customFormat="1" ht="18.5" x14ac:dyDescent="0.45">
      <c r="A1" s="144" t="s">
        <v>0</v>
      </c>
      <c r="B1" s="144"/>
      <c r="C1" s="144"/>
      <c r="D1" s="144"/>
      <c r="E1" s="144"/>
      <c r="F1" s="144"/>
      <c r="G1" s="144"/>
      <c r="H1" s="144"/>
      <c r="I1" s="144"/>
      <c r="J1" s="34"/>
    </row>
    <row r="2" spans="1:10" s="35" customFormat="1" ht="18.5" x14ac:dyDescent="0.45">
      <c r="A2" s="144" t="s">
        <v>1</v>
      </c>
      <c r="B2" s="144"/>
      <c r="C2" s="144"/>
      <c r="D2" s="144"/>
      <c r="E2" s="144"/>
      <c r="F2" s="144"/>
      <c r="G2" s="144"/>
      <c r="H2" s="144"/>
      <c r="I2" s="144"/>
      <c r="J2" s="34"/>
    </row>
    <row r="3" spans="1:10" s="35" customFormat="1" ht="18.5" x14ac:dyDescent="0.45">
      <c r="A3" s="144" t="s">
        <v>2</v>
      </c>
      <c r="B3" s="144"/>
      <c r="C3" s="144"/>
      <c r="D3" s="144"/>
      <c r="E3" s="144"/>
      <c r="F3" s="144"/>
      <c r="G3" s="144"/>
      <c r="H3" s="144"/>
      <c r="I3" s="144"/>
      <c r="J3" s="34"/>
    </row>
    <row r="4" spans="1:10" x14ac:dyDescent="0.35">
      <c r="A4"/>
      <c r="B4"/>
      <c r="C4"/>
      <c r="D4"/>
      <c r="E4"/>
      <c r="F4"/>
      <c r="G4"/>
      <c r="H4"/>
      <c r="I4"/>
      <c r="J4"/>
    </row>
    <row r="5" spans="1:10" ht="15" thickBot="1" x14ac:dyDescent="0.4">
      <c r="A5"/>
      <c r="B5"/>
      <c r="C5"/>
      <c r="D5"/>
      <c r="E5"/>
      <c r="F5"/>
      <c r="G5"/>
      <c r="H5"/>
      <c r="I5"/>
      <c r="J5"/>
    </row>
    <row r="6" spans="1:10" ht="14.5" customHeight="1" x14ac:dyDescent="0.35">
      <c r="A6" s="145" t="s">
        <v>3</v>
      </c>
      <c r="B6" s="146"/>
      <c r="C6" s="146"/>
      <c r="D6" s="146"/>
      <c r="E6" s="146"/>
      <c r="F6" s="146"/>
      <c r="G6" s="146"/>
      <c r="H6" s="147"/>
      <c r="I6" s="19"/>
      <c r="J6"/>
    </row>
    <row r="7" spans="1:10" x14ac:dyDescent="0.35">
      <c r="A7" s="148"/>
      <c r="B7" s="149"/>
      <c r="C7" s="149"/>
      <c r="D7" s="149"/>
      <c r="E7" s="149"/>
      <c r="F7" s="149"/>
      <c r="G7" s="149"/>
      <c r="H7" s="150"/>
      <c r="I7" s="19"/>
      <c r="J7"/>
    </row>
    <row r="8" spans="1:10" x14ac:dyDescent="0.35">
      <c r="A8" s="148"/>
      <c r="B8" s="149"/>
      <c r="C8" s="149"/>
      <c r="D8" s="149"/>
      <c r="E8" s="149"/>
      <c r="F8" s="149"/>
      <c r="G8" s="149"/>
      <c r="H8" s="150"/>
      <c r="I8" s="19"/>
      <c r="J8"/>
    </row>
    <row r="9" spans="1:10" x14ac:dyDescent="0.35">
      <c r="A9" s="148"/>
      <c r="B9" s="149"/>
      <c r="C9" s="149"/>
      <c r="D9" s="149"/>
      <c r="E9" s="149"/>
      <c r="F9" s="149"/>
      <c r="G9" s="149"/>
      <c r="H9" s="150"/>
      <c r="I9" s="19"/>
      <c r="J9"/>
    </row>
    <row r="10" spans="1:10" x14ac:dyDescent="0.35">
      <c r="A10" s="148"/>
      <c r="B10" s="149"/>
      <c r="C10" s="149"/>
      <c r="D10" s="149"/>
      <c r="E10" s="149"/>
      <c r="F10" s="149"/>
      <c r="G10" s="149"/>
      <c r="H10" s="150"/>
      <c r="I10" s="19"/>
      <c r="J10"/>
    </row>
    <row r="11" spans="1:10" ht="28.4" customHeight="1" thickBot="1" x14ac:dyDescent="0.4">
      <c r="A11" s="151"/>
      <c r="B11" s="152"/>
      <c r="C11" s="152"/>
      <c r="D11" s="152"/>
      <c r="E11" s="152"/>
      <c r="F11" s="152"/>
      <c r="G11" s="152"/>
      <c r="H11" s="153"/>
      <c r="I11" s="19"/>
      <c r="J11"/>
    </row>
    <row r="12" spans="1:10" ht="15.5" x14ac:dyDescent="0.35">
      <c r="A12" s="138"/>
      <c r="B12" s="138"/>
      <c r="C12" s="138"/>
      <c r="D12" s="138"/>
      <c r="E12" s="138"/>
      <c r="F12" s="138"/>
      <c r="G12" s="138"/>
      <c r="H12" s="138"/>
      <c r="I12" s="19"/>
      <c r="J12"/>
    </row>
    <row r="13" spans="1:10" x14ac:dyDescent="0.35">
      <c r="A13"/>
      <c r="B13"/>
      <c r="C13"/>
      <c r="D13" s="20">
        <v>0.44180000000000003</v>
      </c>
      <c r="E13"/>
      <c r="F13"/>
      <c r="G13"/>
      <c r="H13"/>
      <c r="I13"/>
      <c r="J13"/>
    </row>
    <row r="14" spans="1:10" ht="58" x14ac:dyDescent="0.35">
      <c r="A14" s="21" t="s">
        <v>4</v>
      </c>
      <c r="B14" s="22" t="s">
        <v>5</v>
      </c>
      <c r="C14" s="21" t="s">
        <v>6</v>
      </c>
      <c r="D14" s="21" t="s">
        <v>146</v>
      </c>
      <c r="E14" s="21" t="s">
        <v>7</v>
      </c>
      <c r="F14" s="21" t="s">
        <v>8</v>
      </c>
      <c r="G14" s="21" t="s">
        <v>9</v>
      </c>
      <c r="H14" s="21" t="s">
        <v>10</v>
      </c>
      <c r="I14" s="22" t="s">
        <v>11</v>
      </c>
      <c r="J14" s="22" t="s">
        <v>12</v>
      </c>
    </row>
    <row r="15" spans="1:10" x14ac:dyDescent="0.35">
      <c r="A15" s="3"/>
      <c r="B15" s="4" t="s">
        <v>142</v>
      </c>
      <c r="C15" s="31">
        <v>0</v>
      </c>
      <c r="D15" s="23">
        <f t="shared" ref="D15:D79" si="0">+C15*D$13</f>
        <v>0</v>
      </c>
      <c r="E15" s="24">
        <f>+C15+D15</f>
        <v>0</v>
      </c>
      <c r="F15" s="6"/>
      <c r="G15" s="23">
        <f>+C15*F15</f>
        <v>0</v>
      </c>
      <c r="H15" s="24">
        <f t="shared" ref="H15:H87" si="1">+E15*F15</f>
        <v>0</v>
      </c>
      <c r="I15" s="139"/>
      <c r="J15" s="139"/>
    </row>
    <row r="16" spans="1:10" x14ac:dyDescent="0.35">
      <c r="A16" s="3"/>
      <c r="B16" s="4" t="s">
        <v>142</v>
      </c>
      <c r="C16" s="31">
        <v>0</v>
      </c>
      <c r="D16" s="23">
        <f t="shared" si="0"/>
        <v>0</v>
      </c>
      <c r="E16" s="24">
        <f t="shared" ref="E16:E79" si="2">+C16+D16</f>
        <v>0</v>
      </c>
      <c r="F16" s="6"/>
      <c r="G16" s="23">
        <f t="shared" ref="G16:G79" si="3">+C16*F16</f>
        <v>0</v>
      </c>
      <c r="H16" s="24">
        <f t="shared" ref="H16:H79" si="4">+E16*F16</f>
        <v>0</v>
      </c>
      <c r="I16" s="139"/>
      <c r="J16" s="139"/>
    </row>
    <row r="17" spans="1:10" x14ac:dyDescent="0.35">
      <c r="A17" s="3"/>
      <c r="B17" s="4" t="s">
        <v>142</v>
      </c>
      <c r="C17" s="31">
        <v>0</v>
      </c>
      <c r="D17" s="23">
        <f t="shared" si="0"/>
        <v>0</v>
      </c>
      <c r="E17" s="24">
        <f t="shared" si="2"/>
        <v>0</v>
      </c>
      <c r="F17" s="6"/>
      <c r="G17" s="23">
        <f t="shared" si="3"/>
        <v>0</v>
      </c>
      <c r="H17" s="24">
        <f t="shared" si="4"/>
        <v>0</v>
      </c>
      <c r="I17" s="139"/>
      <c r="J17" s="139"/>
    </row>
    <row r="18" spans="1:10" x14ac:dyDescent="0.35">
      <c r="A18" s="3"/>
      <c r="B18" s="4" t="s">
        <v>142</v>
      </c>
      <c r="C18" s="31">
        <v>0</v>
      </c>
      <c r="D18" s="23">
        <f t="shared" si="0"/>
        <v>0</v>
      </c>
      <c r="E18" s="24">
        <f t="shared" si="2"/>
        <v>0</v>
      </c>
      <c r="F18" s="6"/>
      <c r="G18" s="23">
        <f t="shared" si="3"/>
        <v>0</v>
      </c>
      <c r="H18" s="24">
        <f t="shared" si="4"/>
        <v>0</v>
      </c>
      <c r="I18" s="139"/>
      <c r="J18" s="139"/>
    </row>
    <row r="19" spans="1:10" x14ac:dyDescent="0.35">
      <c r="A19" s="3"/>
      <c r="B19" s="4" t="s">
        <v>142</v>
      </c>
      <c r="C19" s="31">
        <v>0</v>
      </c>
      <c r="D19" s="23">
        <f t="shared" si="0"/>
        <v>0</v>
      </c>
      <c r="E19" s="24">
        <f t="shared" si="2"/>
        <v>0</v>
      </c>
      <c r="F19" s="6"/>
      <c r="G19" s="23">
        <f t="shared" si="3"/>
        <v>0</v>
      </c>
      <c r="H19" s="24">
        <f t="shared" si="4"/>
        <v>0</v>
      </c>
      <c r="I19" s="139"/>
      <c r="J19" s="139"/>
    </row>
    <row r="20" spans="1:10" x14ac:dyDescent="0.35">
      <c r="A20" s="3"/>
      <c r="B20" s="4" t="s">
        <v>142</v>
      </c>
      <c r="C20" s="31">
        <v>0</v>
      </c>
      <c r="D20" s="23">
        <f t="shared" si="0"/>
        <v>0</v>
      </c>
      <c r="E20" s="24">
        <f t="shared" si="2"/>
        <v>0</v>
      </c>
      <c r="F20" s="6"/>
      <c r="G20" s="23">
        <f t="shared" si="3"/>
        <v>0</v>
      </c>
      <c r="H20" s="24">
        <f t="shared" si="4"/>
        <v>0</v>
      </c>
      <c r="I20" s="139"/>
      <c r="J20" s="139"/>
    </row>
    <row r="21" spans="1:10" x14ac:dyDescent="0.35">
      <c r="A21" s="3"/>
      <c r="B21" s="4" t="s">
        <v>142</v>
      </c>
      <c r="C21" s="31">
        <v>0</v>
      </c>
      <c r="D21" s="23">
        <f t="shared" si="0"/>
        <v>0</v>
      </c>
      <c r="E21" s="24">
        <f t="shared" si="2"/>
        <v>0</v>
      </c>
      <c r="F21" s="6"/>
      <c r="G21" s="23">
        <f t="shared" si="3"/>
        <v>0</v>
      </c>
      <c r="H21" s="24">
        <f t="shared" si="4"/>
        <v>0</v>
      </c>
      <c r="I21" s="139"/>
      <c r="J21" s="139"/>
    </row>
    <row r="22" spans="1:10" x14ac:dyDescent="0.35">
      <c r="A22" s="3"/>
      <c r="B22" s="4" t="s">
        <v>142</v>
      </c>
      <c r="C22" s="31"/>
      <c r="D22" s="23">
        <f t="shared" si="0"/>
        <v>0</v>
      </c>
      <c r="E22" s="24">
        <f t="shared" si="2"/>
        <v>0</v>
      </c>
      <c r="F22" s="6"/>
      <c r="G22" s="23">
        <f t="shared" si="3"/>
        <v>0</v>
      </c>
      <c r="H22" s="24">
        <f t="shared" si="4"/>
        <v>0</v>
      </c>
      <c r="I22" s="139"/>
      <c r="J22" s="139"/>
    </row>
    <row r="23" spans="1:10" x14ac:dyDescent="0.35">
      <c r="A23" s="3"/>
      <c r="B23" s="4" t="s">
        <v>142</v>
      </c>
      <c r="C23" s="31">
        <v>0</v>
      </c>
      <c r="D23" s="23">
        <f t="shared" si="0"/>
        <v>0</v>
      </c>
      <c r="E23" s="24">
        <f t="shared" si="2"/>
        <v>0</v>
      </c>
      <c r="F23" s="6"/>
      <c r="G23" s="23">
        <f t="shared" si="3"/>
        <v>0</v>
      </c>
      <c r="H23" s="24">
        <f t="shared" si="4"/>
        <v>0</v>
      </c>
      <c r="I23" s="139"/>
      <c r="J23" s="139"/>
    </row>
    <row r="24" spans="1:10" x14ac:dyDescent="0.35">
      <c r="A24" s="3"/>
      <c r="B24" s="4" t="s">
        <v>142</v>
      </c>
      <c r="C24" s="31">
        <v>0</v>
      </c>
      <c r="D24" s="23">
        <f t="shared" si="0"/>
        <v>0</v>
      </c>
      <c r="E24" s="24">
        <f t="shared" si="2"/>
        <v>0</v>
      </c>
      <c r="F24" s="6"/>
      <c r="G24" s="23">
        <f t="shared" si="3"/>
        <v>0</v>
      </c>
      <c r="H24" s="24">
        <f t="shared" si="4"/>
        <v>0</v>
      </c>
      <c r="I24" s="139"/>
      <c r="J24" s="139"/>
    </row>
    <row r="25" spans="1:10" x14ac:dyDescent="0.35">
      <c r="A25" s="3"/>
      <c r="B25" s="4"/>
      <c r="C25" s="31">
        <v>0</v>
      </c>
      <c r="D25" s="23">
        <f t="shared" si="0"/>
        <v>0</v>
      </c>
      <c r="E25" s="24">
        <f t="shared" si="2"/>
        <v>0</v>
      </c>
      <c r="F25" s="6"/>
      <c r="G25" s="23">
        <f t="shared" si="3"/>
        <v>0</v>
      </c>
      <c r="H25" s="24">
        <f t="shared" si="4"/>
        <v>0</v>
      </c>
      <c r="I25" s="139"/>
      <c r="J25" s="139"/>
    </row>
    <row r="26" spans="1:10" x14ac:dyDescent="0.35">
      <c r="A26" s="3"/>
      <c r="B26" s="4"/>
      <c r="C26" s="31">
        <v>0</v>
      </c>
      <c r="D26" s="23">
        <f t="shared" si="0"/>
        <v>0</v>
      </c>
      <c r="E26" s="24">
        <f t="shared" si="2"/>
        <v>0</v>
      </c>
      <c r="F26" s="6"/>
      <c r="G26" s="23">
        <f t="shared" si="3"/>
        <v>0</v>
      </c>
      <c r="H26" s="24">
        <f t="shared" si="4"/>
        <v>0</v>
      </c>
      <c r="I26" s="139"/>
      <c r="J26" s="139"/>
    </row>
    <row r="27" spans="1:10" x14ac:dyDescent="0.35">
      <c r="A27" s="3"/>
      <c r="B27" s="4"/>
      <c r="C27" s="31">
        <v>0</v>
      </c>
      <c r="D27" s="23">
        <f t="shared" si="0"/>
        <v>0</v>
      </c>
      <c r="E27" s="24">
        <f t="shared" si="2"/>
        <v>0</v>
      </c>
      <c r="F27" s="6"/>
      <c r="G27" s="23">
        <f t="shared" si="3"/>
        <v>0</v>
      </c>
      <c r="H27" s="24">
        <f t="shared" si="4"/>
        <v>0</v>
      </c>
      <c r="I27" s="139"/>
      <c r="J27" s="139"/>
    </row>
    <row r="28" spans="1:10" x14ac:dyDescent="0.35">
      <c r="A28" s="3"/>
      <c r="B28" s="4"/>
      <c r="C28" s="31">
        <v>0</v>
      </c>
      <c r="D28" s="23">
        <f t="shared" ref="D28:D55" si="5">+C28*D$13</f>
        <v>0</v>
      </c>
      <c r="E28" s="24">
        <f t="shared" ref="E28:E55" si="6">+C28+D28</f>
        <v>0</v>
      </c>
      <c r="F28" s="6"/>
      <c r="G28" s="23">
        <f t="shared" ref="G28:G55" si="7">+C28*F28</f>
        <v>0</v>
      </c>
      <c r="H28" s="24">
        <f t="shared" ref="H28:H55" si="8">+E28*F28</f>
        <v>0</v>
      </c>
      <c r="I28" s="139"/>
      <c r="J28" s="139"/>
    </row>
    <row r="29" spans="1:10" x14ac:dyDescent="0.35">
      <c r="A29" s="3"/>
      <c r="B29" s="4"/>
      <c r="C29" s="31">
        <v>0</v>
      </c>
      <c r="D29" s="23">
        <f t="shared" si="5"/>
        <v>0</v>
      </c>
      <c r="E29" s="24">
        <f t="shared" si="6"/>
        <v>0</v>
      </c>
      <c r="F29" s="6"/>
      <c r="G29" s="23">
        <f t="shared" si="7"/>
        <v>0</v>
      </c>
      <c r="H29" s="24">
        <f t="shared" si="8"/>
        <v>0</v>
      </c>
      <c r="I29" s="139"/>
      <c r="J29" s="139"/>
    </row>
    <row r="30" spans="1:10" x14ac:dyDescent="0.35">
      <c r="A30" s="3"/>
      <c r="B30" s="4"/>
      <c r="C30" s="31">
        <v>0</v>
      </c>
      <c r="D30" s="23">
        <f t="shared" si="5"/>
        <v>0</v>
      </c>
      <c r="E30" s="24">
        <f t="shared" si="6"/>
        <v>0</v>
      </c>
      <c r="F30" s="6"/>
      <c r="G30" s="23">
        <f t="shared" si="7"/>
        <v>0</v>
      </c>
      <c r="H30" s="24">
        <f t="shared" si="8"/>
        <v>0</v>
      </c>
      <c r="I30" s="139"/>
      <c r="J30" s="139"/>
    </row>
    <row r="31" spans="1:10" x14ac:dyDescent="0.35">
      <c r="A31" s="3"/>
      <c r="B31" s="4"/>
      <c r="C31" s="31">
        <v>0</v>
      </c>
      <c r="D31" s="23">
        <f t="shared" si="5"/>
        <v>0</v>
      </c>
      <c r="E31" s="24">
        <f t="shared" si="6"/>
        <v>0</v>
      </c>
      <c r="F31" s="6"/>
      <c r="G31" s="23">
        <f t="shared" si="7"/>
        <v>0</v>
      </c>
      <c r="H31" s="24">
        <f t="shared" si="8"/>
        <v>0</v>
      </c>
      <c r="I31" s="139"/>
      <c r="J31" s="139"/>
    </row>
    <row r="32" spans="1:10" x14ac:dyDescent="0.35">
      <c r="A32" s="3"/>
      <c r="B32" s="4"/>
      <c r="C32" s="31">
        <v>0</v>
      </c>
      <c r="D32" s="23">
        <f t="shared" si="5"/>
        <v>0</v>
      </c>
      <c r="E32" s="24">
        <f t="shared" si="6"/>
        <v>0</v>
      </c>
      <c r="F32" s="6"/>
      <c r="G32" s="23">
        <f t="shared" si="7"/>
        <v>0</v>
      </c>
      <c r="H32" s="24">
        <f t="shared" si="8"/>
        <v>0</v>
      </c>
      <c r="I32" s="139"/>
      <c r="J32" s="139"/>
    </row>
    <row r="33" spans="1:10" x14ac:dyDescent="0.35">
      <c r="A33" s="3"/>
      <c r="B33" s="4"/>
      <c r="C33" s="31">
        <v>0</v>
      </c>
      <c r="D33" s="23">
        <f t="shared" si="5"/>
        <v>0</v>
      </c>
      <c r="E33" s="24">
        <f t="shared" si="6"/>
        <v>0</v>
      </c>
      <c r="F33" s="6"/>
      <c r="G33" s="23">
        <f t="shared" si="7"/>
        <v>0</v>
      </c>
      <c r="H33" s="24">
        <f t="shared" si="8"/>
        <v>0</v>
      </c>
      <c r="I33" s="139"/>
      <c r="J33" s="139"/>
    </row>
    <row r="34" spans="1:10" x14ac:dyDescent="0.35">
      <c r="A34" s="3"/>
      <c r="B34" s="4"/>
      <c r="C34" s="31">
        <v>0</v>
      </c>
      <c r="D34" s="23">
        <f t="shared" si="5"/>
        <v>0</v>
      </c>
      <c r="E34" s="24">
        <f t="shared" si="6"/>
        <v>0</v>
      </c>
      <c r="F34" s="6"/>
      <c r="G34" s="23">
        <f t="shared" si="7"/>
        <v>0</v>
      </c>
      <c r="H34" s="24">
        <f t="shared" si="8"/>
        <v>0</v>
      </c>
      <c r="I34" s="139"/>
      <c r="J34" s="139"/>
    </row>
    <row r="35" spans="1:10" x14ac:dyDescent="0.35">
      <c r="A35" s="3"/>
      <c r="B35" s="4"/>
      <c r="C35" s="31">
        <v>0</v>
      </c>
      <c r="D35" s="23">
        <f t="shared" si="5"/>
        <v>0</v>
      </c>
      <c r="E35" s="24">
        <f t="shared" si="6"/>
        <v>0</v>
      </c>
      <c r="F35" s="6"/>
      <c r="G35" s="23">
        <f t="shared" si="7"/>
        <v>0</v>
      </c>
      <c r="H35" s="24">
        <f t="shared" si="8"/>
        <v>0</v>
      </c>
      <c r="I35" s="139"/>
      <c r="J35" s="139"/>
    </row>
    <row r="36" spans="1:10" x14ac:dyDescent="0.35">
      <c r="A36" s="3"/>
      <c r="B36" s="4"/>
      <c r="C36" s="31">
        <v>0</v>
      </c>
      <c r="D36" s="23">
        <f t="shared" si="5"/>
        <v>0</v>
      </c>
      <c r="E36" s="24">
        <f t="shared" si="6"/>
        <v>0</v>
      </c>
      <c r="F36" s="6"/>
      <c r="G36" s="23">
        <f t="shared" si="7"/>
        <v>0</v>
      </c>
      <c r="H36" s="24">
        <f t="shared" si="8"/>
        <v>0</v>
      </c>
      <c r="I36" s="139"/>
      <c r="J36" s="139"/>
    </row>
    <row r="37" spans="1:10" x14ac:dyDescent="0.35">
      <c r="A37" s="3"/>
      <c r="B37" s="4"/>
      <c r="C37" s="31">
        <v>0</v>
      </c>
      <c r="D37" s="23">
        <f t="shared" si="5"/>
        <v>0</v>
      </c>
      <c r="E37" s="24">
        <f t="shared" si="6"/>
        <v>0</v>
      </c>
      <c r="F37" s="6"/>
      <c r="G37" s="23">
        <f t="shared" si="7"/>
        <v>0</v>
      </c>
      <c r="H37" s="24">
        <f t="shared" si="8"/>
        <v>0</v>
      </c>
      <c r="I37" s="139"/>
      <c r="J37" s="139"/>
    </row>
    <row r="38" spans="1:10" x14ac:dyDescent="0.35">
      <c r="A38" s="3"/>
      <c r="B38" s="4"/>
      <c r="C38" s="31">
        <v>0</v>
      </c>
      <c r="D38" s="23">
        <f t="shared" si="5"/>
        <v>0</v>
      </c>
      <c r="E38" s="24">
        <f t="shared" si="6"/>
        <v>0</v>
      </c>
      <c r="F38" s="6"/>
      <c r="G38" s="23">
        <f t="shared" si="7"/>
        <v>0</v>
      </c>
      <c r="H38" s="24">
        <f t="shared" si="8"/>
        <v>0</v>
      </c>
      <c r="I38" s="139"/>
      <c r="J38" s="139"/>
    </row>
    <row r="39" spans="1:10" x14ac:dyDescent="0.35">
      <c r="A39" s="3"/>
      <c r="B39" s="4"/>
      <c r="C39" s="31">
        <v>0</v>
      </c>
      <c r="D39" s="23">
        <f t="shared" si="5"/>
        <v>0</v>
      </c>
      <c r="E39" s="24">
        <f t="shared" si="6"/>
        <v>0</v>
      </c>
      <c r="F39" s="6"/>
      <c r="G39" s="23">
        <f t="shared" si="7"/>
        <v>0</v>
      </c>
      <c r="H39" s="24">
        <f t="shared" si="8"/>
        <v>0</v>
      </c>
      <c r="I39" s="139"/>
      <c r="J39" s="139"/>
    </row>
    <row r="40" spans="1:10" x14ac:dyDescent="0.35">
      <c r="A40" s="3"/>
      <c r="B40" s="4"/>
      <c r="C40" s="31">
        <v>0</v>
      </c>
      <c r="D40" s="23">
        <f t="shared" si="5"/>
        <v>0</v>
      </c>
      <c r="E40" s="24">
        <f t="shared" si="6"/>
        <v>0</v>
      </c>
      <c r="F40" s="6"/>
      <c r="G40" s="23">
        <f t="shared" si="7"/>
        <v>0</v>
      </c>
      <c r="H40" s="24">
        <f t="shared" si="8"/>
        <v>0</v>
      </c>
      <c r="I40" s="139"/>
      <c r="J40" s="139"/>
    </row>
    <row r="41" spans="1:10" x14ac:dyDescent="0.35">
      <c r="A41" s="3"/>
      <c r="B41" s="4"/>
      <c r="C41" s="31">
        <v>0</v>
      </c>
      <c r="D41" s="23">
        <f t="shared" si="5"/>
        <v>0</v>
      </c>
      <c r="E41" s="24">
        <f t="shared" si="6"/>
        <v>0</v>
      </c>
      <c r="F41" s="6"/>
      <c r="G41" s="23">
        <f t="shared" si="7"/>
        <v>0</v>
      </c>
      <c r="H41" s="24">
        <f t="shared" si="8"/>
        <v>0</v>
      </c>
      <c r="I41" s="139"/>
      <c r="J41" s="139"/>
    </row>
    <row r="42" spans="1:10" x14ac:dyDescent="0.35">
      <c r="A42" s="3"/>
      <c r="B42" s="4"/>
      <c r="C42" s="31">
        <v>0</v>
      </c>
      <c r="D42" s="23">
        <f t="shared" si="5"/>
        <v>0</v>
      </c>
      <c r="E42" s="24">
        <f t="shared" si="6"/>
        <v>0</v>
      </c>
      <c r="F42" s="6"/>
      <c r="G42" s="23">
        <f t="shared" si="7"/>
        <v>0</v>
      </c>
      <c r="H42" s="24">
        <f t="shared" si="8"/>
        <v>0</v>
      </c>
      <c r="I42" s="139"/>
      <c r="J42" s="139"/>
    </row>
    <row r="43" spans="1:10" x14ac:dyDescent="0.35">
      <c r="A43" s="3"/>
      <c r="B43" s="4"/>
      <c r="C43" s="31">
        <v>0</v>
      </c>
      <c r="D43" s="23">
        <f t="shared" si="5"/>
        <v>0</v>
      </c>
      <c r="E43" s="24">
        <f t="shared" si="6"/>
        <v>0</v>
      </c>
      <c r="F43" s="6"/>
      <c r="G43" s="23">
        <f t="shared" si="7"/>
        <v>0</v>
      </c>
      <c r="H43" s="24">
        <f t="shared" si="8"/>
        <v>0</v>
      </c>
      <c r="I43" s="139"/>
      <c r="J43" s="139"/>
    </row>
    <row r="44" spans="1:10" x14ac:dyDescent="0.35">
      <c r="A44" s="3"/>
      <c r="B44" s="4"/>
      <c r="C44" s="31">
        <v>0</v>
      </c>
      <c r="D44" s="23">
        <f t="shared" si="5"/>
        <v>0</v>
      </c>
      <c r="E44" s="24">
        <f t="shared" si="6"/>
        <v>0</v>
      </c>
      <c r="F44" s="6"/>
      <c r="G44" s="23">
        <f t="shared" si="7"/>
        <v>0</v>
      </c>
      <c r="H44" s="24">
        <f t="shared" si="8"/>
        <v>0</v>
      </c>
      <c r="I44" s="139"/>
      <c r="J44" s="139"/>
    </row>
    <row r="45" spans="1:10" x14ac:dyDescent="0.35">
      <c r="A45" s="3"/>
      <c r="B45" s="4"/>
      <c r="C45" s="31">
        <v>0</v>
      </c>
      <c r="D45" s="23">
        <f t="shared" si="5"/>
        <v>0</v>
      </c>
      <c r="E45" s="24">
        <f t="shared" si="6"/>
        <v>0</v>
      </c>
      <c r="F45" s="6"/>
      <c r="G45" s="23">
        <f t="shared" si="7"/>
        <v>0</v>
      </c>
      <c r="H45" s="24">
        <f t="shared" si="8"/>
        <v>0</v>
      </c>
      <c r="I45" s="139"/>
      <c r="J45" s="139"/>
    </row>
    <row r="46" spans="1:10" x14ac:dyDescent="0.35">
      <c r="A46" s="3"/>
      <c r="B46" s="4"/>
      <c r="C46" s="31">
        <v>0</v>
      </c>
      <c r="D46" s="23">
        <f t="shared" si="5"/>
        <v>0</v>
      </c>
      <c r="E46" s="24">
        <f t="shared" si="6"/>
        <v>0</v>
      </c>
      <c r="F46" s="6"/>
      <c r="G46" s="23">
        <f t="shared" si="7"/>
        <v>0</v>
      </c>
      <c r="H46" s="24">
        <f t="shared" si="8"/>
        <v>0</v>
      </c>
      <c r="I46" s="139"/>
      <c r="J46" s="139"/>
    </row>
    <row r="47" spans="1:10" x14ac:dyDescent="0.35">
      <c r="A47" s="3"/>
      <c r="B47" s="4"/>
      <c r="C47" s="31">
        <v>0</v>
      </c>
      <c r="D47" s="23">
        <f t="shared" si="5"/>
        <v>0</v>
      </c>
      <c r="E47" s="24">
        <f t="shared" si="6"/>
        <v>0</v>
      </c>
      <c r="F47" s="6"/>
      <c r="G47" s="23">
        <f t="shared" si="7"/>
        <v>0</v>
      </c>
      <c r="H47" s="24">
        <f t="shared" si="8"/>
        <v>0</v>
      </c>
      <c r="I47" s="139"/>
      <c r="J47" s="139"/>
    </row>
    <row r="48" spans="1:10" x14ac:dyDescent="0.35">
      <c r="A48" s="3"/>
      <c r="B48" s="4"/>
      <c r="C48" s="31">
        <v>0</v>
      </c>
      <c r="D48" s="23">
        <f t="shared" si="5"/>
        <v>0</v>
      </c>
      <c r="E48" s="24">
        <f t="shared" si="6"/>
        <v>0</v>
      </c>
      <c r="F48" s="6"/>
      <c r="G48" s="23">
        <f t="shared" si="7"/>
        <v>0</v>
      </c>
      <c r="H48" s="24">
        <f t="shared" si="8"/>
        <v>0</v>
      </c>
      <c r="I48" s="139"/>
      <c r="J48" s="139"/>
    </row>
    <row r="49" spans="1:10" x14ac:dyDescent="0.35">
      <c r="A49" s="3"/>
      <c r="B49" s="4"/>
      <c r="C49" s="31">
        <v>0</v>
      </c>
      <c r="D49" s="23">
        <f t="shared" si="5"/>
        <v>0</v>
      </c>
      <c r="E49" s="24">
        <f t="shared" si="6"/>
        <v>0</v>
      </c>
      <c r="F49" s="6"/>
      <c r="G49" s="23">
        <f t="shared" si="7"/>
        <v>0</v>
      </c>
      <c r="H49" s="24">
        <f t="shared" si="8"/>
        <v>0</v>
      </c>
      <c r="I49" s="139"/>
      <c r="J49" s="139"/>
    </row>
    <row r="50" spans="1:10" x14ac:dyDescent="0.35">
      <c r="A50" s="3"/>
      <c r="B50" s="4"/>
      <c r="C50" s="31">
        <v>0</v>
      </c>
      <c r="D50" s="23">
        <f t="shared" si="5"/>
        <v>0</v>
      </c>
      <c r="E50" s="24">
        <f t="shared" si="6"/>
        <v>0</v>
      </c>
      <c r="F50" s="6"/>
      <c r="G50" s="23">
        <f t="shared" si="7"/>
        <v>0</v>
      </c>
      <c r="H50" s="24">
        <f t="shared" si="8"/>
        <v>0</v>
      </c>
      <c r="I50" s="139"/>
      <c r="J50" s="139"/>
    </row>
    <row r="51" spans="1:10" x14ac:dyDescent="0.35">
      <c r="A51" s="3"/>
      <c r="B51" s="4"/>
      <c r="C51" s="31">
        <v>0</v>
      </c>
      <c r="D51" s="23">
        <f t="shared" si="5"/>
        <v>0</v>
      </c>
      <c r="E51" s="24">
        <f t="shared" si="6"/>
        <v>0</v>
      </c>
      <c r="F51" s="6"/>
      <c r="G51" s="23">
        <f t="shared" si="7"/>
        <v>0</v>
      </c>
      <c r="H51" s="24">
        <f t="shared" si="8"/>
        <v>0</v>
      </c>
      <c r="I51" s="139"/>
      <c r="J51" s="139"/>
    </row>
    <row r="52" spans="1:10" x14ac:dyDescent="0.35">
      <c r="A52" s="3"/>
      <c r="B52" s="4"/>
      <c r="C52" s="31">
        <v>0</v>
      </c>
      <c r="D52" s="23">
        <f t="shared" si="5"/>
        <v>0</v>
      </c>
      <c r="E52" s="24">
        <f t="shared" si="6"/>
        <v>0</v>
      </c>
      <c r="F52" s="6"/>
      <c r="G52" s="23">
        <f t="shared" si="7"/>
        <v>0</v>
      </c>
      <c r="H52" s="24">
        <f t="shared" si="8"/>
        <v>0</v>
      </c>
      <c r="I52" s="139"/>
      <c r="J52" s="139"/>
    </row>
    <row r="53" spans="1:10" x14ac:dyDescent="0.35">
      <c r="A53" s="3"/>
      <c r="B53" s="4"/>
      <c r="C53" s="31">
        <v>0</v>
      </c>
      <c r="D53" s="23">
        <f t="shared" si="5"/>
        <v>0</v>
      </c>
      <c r="E53" s="24">
        <f t="shared" si="6"/>
        <v>0</v>
      </c>
      <c r="F53" s="6"/>
      <c r="G53" s="23">
        <f t="shared" si="7"/>
        <v>0</v>
      </c>
      <c r="H53" s="24">
        <f t="shared" si="8"/>
        <v>0</v>
      </c>
      <c r="I53" s="139"/>
      <c r="J53" s="139"/>
    </row>
    <row r="54" spans="1:10" x14ac:dyDescent="0.35">
      <c r="A54" s="3"/>
      <c r="B54" s="4"/>
      <c r="C54" s="31">
        <v>0</v>
      </c>
      <c r="D54" s="23">
        <f t="shared" si="5"/>
        <v>0</v>
      </c>
      <c r="E54" s="24">
        <f t="shared" si="6"/>
        <v>0</v>
      </c>
      <c r="F54" s="6"/>
      <c r="G54" s="23">
        <f t="shared" si="7"/>
        <v>0</v>
      </c>
      <c r="H54" s="24">
        <f t="shared" si="8"/>
        <v>0</v>
      </c>
      <c r="I54" s="139"/>
      <c r="J54" s="139"/>
    </row>
    <row r="55" spans="1:10" x14ac:dyDescent="0.35">
      <c r="A55" s="3"/>
      <c r="B55" s="4"/>
      <c r="C55" s="31">
        <v>0</v>
      </c>
      <c r="D55" s="23">
        <f t="shared" si="5"/>
        <v>0</v>
      </c>
      <c r="E55" s="24">
        <f t="shared" si="6"/>
        <v>0</v>
      </c>
      <c r="F55" s="6"/>
      <c r="G55" s="23">
        <f t="shared" si="7"/>
        <v>0</v>
      </c>
      <c r="H55" s="24">
        <f t="shared" si="8"/>
        <v>0</v>
      </c>
      <c r="I55" s="139"/>
      <c r="J55" s="139"/>
    </row>
    <row r="56" spans="1:10" x14ac:dyDescent="0.35">
      <c r="A56" s="3"/>
      <c r="B56" s="4"/>
      <c r="C56" s="31">
        <v>0</v>
      </c>
      <c r="D56" s="23">
        <f t="shared" si="0"/>
        <v>0</v>
      </c>
      <c r="E56" s="24">
        <f t="shared" si="2"/>
        <v>0</v>
      </c>
      <c r="F56" s="6"/>
      <c r="G56" s="23">
        <f t="shared" si="3"/>
        <v>0</v>
      </c>
      <c r="H56" s="24">
        <f t="shared" si="4"/>
        <v>0</v>
      </c>
      <c r="I56" s="139"/>
      <c r="J56" s="139"/>
    </row>
    <row r="57" spans="1:10" x14ac:dyDescent="0.35">
      <c r="A57" s="3"/>
      <c r="B57" s="4"/>
      <c r="C57" s="31">
        <v>0</v>
      </c>
      <c r="D57" s="23">
        <f t="shared" si="0"/>
        <v>0</v>
      </c>
      <c r="E57" s="24">
        <f t="shared" si="2"/>
        <v>0</v>
      </c>
      <c r="F57" s="6"/>
      <c r="G57" s="23">
        <f t="shared" si="3"/>
        <v>0</v>
      </c>
      <c r="H57" s="24">
        <f t="shared" si="4"/>
        <v>0</v>
      </c>
      <c r="I57" s="139"/>
      <c r="J57" s="139"/>
    </row>
    <row r="58" spans="1:10" x14ac:dyDescent="0.35">
      <c r="A58" s="3"/>
      <c r="B58" s="4"/>
      <c r="C58" s="31">
        <v>0</v>
      </c>
      <c r="D58" s="23">
        <f t="shared" si="0"/>
        <v>0</v>
      </c>
      <c r="E58" s="24">
        <f t="shared" si="2"/>
        <v>0</v>
      </c>
      <c r="F58" s="6"/>
      <c r="G58" s="23">
        <f t="shared" si="3"/>
        <v>0</v>
      </c>
      <c r="H58" s="24">
        <f t="shared" si="4"/>
        <v>0</v>
      </c>
      <c r="I58" s="139"/>
      <c r="J58" s="139"/>
    </row>
    <row r="59" spans="1:10" x14ac:dyDescent="0.35">
      <c r="A59" s="3"/>
      <c r="B59" s="4"/>
      <c r="C59" s="31">
        <v>0</v>
      </c>
      <c r="D59" s="23">
        <f t="shared" si="0"/>
        <v>0</v>
      </c>
      <c r="E59" s="24">
        <f t="shared" si="2"/>
        <v>0</v>
      </c>
      <c r="F59" s="6"/>
      <c r="G59" s="23">
        <f t="shared" si="3"/>
        <v>0</v>
      </c>
      <c r="H59" s="24">
        <f t="shared" si="4"/>
        <v>0</v>
      </c>
      <c r="I59" s="139"/>
      <c r="J59" s="139"/>
    </row>
    <row r="60" spans="1:10" x14ac:dyDescent="0.35">
      <c r="A60" s="3"/>
      <c r="B60" s="4"/>
      <c r="C60" s="31">
        <v>0</v>
      </c>
      <c r="D60" s="23">
        <f t="shared" si="0"/>
        <v>0</v>
      </c>
      <c r="E60" s="24">
        <f t="shared" si="2"/>
        <v>0</v>
      </c>
      <c r="F60" s="6"/>
      <c r="G60" s="23">
        <f t="shared" si="3"/>
        <v>0</v>
      </c>
      <c r="H60" s="24">
        <f t="shared" si="4"/>
        <v>0</v>
      </c>
      <c r="I60" s="139"/>
      <c r="J60" s="139"/>
    </row>
    <row r="61" spans="1:10" x14ac:dyDescent="0.35">
      <c r="A61" s="3"/>
      <c r="B61" s="4"/>
      <c r="C61" s="31">
        <v>0</v>
      </c>
      <c r="D61" s="23">
        <f t="shared" si="0"/>
        <v>0</v>
      </c>
      <c r="E61" s="24">
        <f t="shared" si="2"/>
        <v>0</v>
      </c>
      <c r="F61" s="6"/>
      <c r="G61" s="23">
        <f t="shared" si="3"/>
        <v>0</v>
      </c>
      <c r="H61" s="24">
        <f t="shared" si="4"/>
        <v>0</v>
      </c>
      <c r="I61" s="139"/>
      <c r="J61" s="139"/>
    </row>
    <row r="62" spans="1:10" x14ac:dyDescent="0.35">
      <c r="A62" s="3"/>
      <c r="B62" s="4"/>
      <c r="C62" s="31">
        <v>0</v>
      </c>
      <c r="D62" s="23">
        <f t="shared" si="0"/>
        <v>0</v>
      </c>
      <c r="E62" s="24">
        <f t="shared" si="2"/>
        <v>0</v>
      </c>
      <c r="F62" s="6"/>
      <c r="G62" s="23">
        <f t="shared" si="3"/>
        <v>0</v>
      </c>
      <c r="H62" s="24">
        <f t="shared" si="4"/>
        <v>0</v>
      </c>
      <c r="I62" s="139"/>
      <c r="J62" s="139"/>
    </row>
    <row r="63" spans="1:10" x14ac:dyDescent="0.35">
      <c r="A63" s="3"/>
      <c r="B63" s="4"/>
      <c r="C63" s="31">
        <v>0</v>
      </c>
      <c r="D63" s="23">
        <f t="shared" si="0"/>
        <v>0</v>
      </c>
      <c r="E63" s="24">
        <f t="shared" si="2"/>
        <v>0</v>
      </c>
      <c r="F63" s="6"/>
      <c r="G63" s="23">
        <f t="shared" si="3"/>
        <v>0</v>
      </c>
      <c r="H63" s="24">
        <f t="shared" si="4"/>
        <v>0</v>
      </c>
      <c r="I63" s="139"/>
      <c r="J63" s="139"/>
    </row>
    <row r="64" spans="1:10" x14ac:dyDescent="0.35">
      <c r="A64" s="3"/>
      <c r="B64" s="4"/>
      <c r="C64" s="31">
        <v>0</v>
      </c>
      <c r="D64" s="23">
        <f t="shared" si="0"/>
        <v>0</v>
      </c>
      <c r="E64" s="24">
        <f t="shared" si="2"/>
        <v>0</v>
      </c>
      <c r="F64" s="6"/>
      <c r="G64" s="23">
        <f t="shared" si="3"/>
        <v>0</v>
      </c>
      <c r="H64" s="24">
        <f t="shared" si="4"/>
        <v>0</v>
      </c>
      <c r="I64" s="139"/>
      <c r="J64" s="139"/>
    </row>
    <row r="65" spans="1:10" x14ac:dyDescent="0.35">
      <c r="A65" s="3"/>
      <c r="B65" s="4"/>
      <c r="C65" s="31">
        <v>0</v>
      </c>
      <c r="D65" s="23">
        <f t="shared" si="0"/>
        <v>0</v>
      </c>
      <c r="E65" s="24">
        <f t="shared" si="2"/>
        <v>0</v>
      </c>
      <c r="F65" s="6"/>
      <c r="G65" s="23">
        <f t="shared" si="3"/>
        <v>0</v>
      </c>
      <c r="H65" s="24">
        <f t="shared" si="4"/>
        <v>0</v>
      </c>
      <c r="I65" s="139"/>
      <c r="J65" s="139"/>
    </row>
    <row r="66" spans="1:10" x14ac:dyDescent="0.35">
      <c r="A66" s="3"/>
      <c r="B66" s="4"/>
      <c r="C66" s="31">
        <v>0</v>
      </c>
      <c r="D66" s="23">
        <f t="shared" si="0"/>
        <v>0</v>
      </c>
      <c r="E66" s="24">
        <f t="shared" si="2"/>
        <v>0</v>
      </c>
      <c r="F66" s="6"/>
      <c r="G66" s="23">
        <f t="shared" si="3"/>
        <v>0</v>
      </c>
      <c r="H66" s="24">
        <f t="shared" si="4"/>
        <v>0</v>
      </c>
      <c r="I66" s="139"/>
      <c r="J66" s="139"/>
    </row>
    <row r="67" spans="1:10" x14ac:dyDescent="0.35">
      <c r="A67" s="3"/>
      <c r="B67" s="4"/>
      <c r="C67" s="31">
        <v>0</v>
      </c>
      <c r="D67" s="23">
        <f t="shared" si="0"/>
        <v>0</v>
      </c>
      <c r="E67" s="24">
        <f t="shared" si="2"/>
        <v>0</v>
      </c>
      <c r="F67" s="6"/>
      <c r="G67" s="23">
        <f t="shared" si="3"/>
        <v>0</v>
      </c>
      <c r="H67" s="24">
        <f t="shared" si="4"/>
        <v>0</v>
      </c>
      <c r="I67" s="139"/>
      <c r="J67" s="139"/>
    </row>
    <row r="68" spans="1:10" x14ac:dyDescent="0.35">
      <c r="A68" s="3"/>
      <c r="B68" s="4"/>
      <c r="C68" s="31">
        <v>0</v>
      </c>
      <c r="D68" s="23">
        <f t="shared" si="0"/>
        <v>0</v>
      </c>
      <c r="E68" s="24">
        <f t="shared" si="2"/>
        <v>0</v>
      </c>
      <c r="F68" s="6"/>
      <c r="G68" s="23">
        <f t="shared" si="3"/>
        <v>0</v>
      </c>
      <c r="H68" s="24">
        <f t="shared" si="4"/>
        <v>0</v>
      </c>
      <c r="I68" s="139"/>
      <c r="J68" s="139"/>
    </row>
    <row r="69" spans="1:10" x14ac:dyDescent="0.35">
      <c r="A69" s="3"/>
      <c r="B69" s="4"/>
      <c r="C69" s="31">
        <v>0</v>
      </c>
      <c r="D69" s="23">
        <f t="shared" si="0"/>
        <v>0</v>
      </c>
      <c r="E69" s="24">
        <f t="shared" si="2"/>
        <v>0</v>
      </c>
      <c r="F69" s="6"/>
      <c r="G69" s="23">
        <f t="shared" si="3"/>
        <v>0</v>
      </c>
      <c r="H69" s="24">
        <f t="shared" si="4"/>
        <v>0</v>
      </c>
      <c r="I69" s="139"/>
      <c r="J69" s="139"/>
    </row>
    <row r="70" spans="1:10" x14ac:dyDescent="0.35">
      <c r="A70" s="3"/>
      <c r="B70" s="4"/>
      <c r="C70" s="31">
        <v>0</v>
      </c>
      <c r="D70" s="23">
        <f t="shared" si="0"/>
        <v>0</v>
      </c>
      <c r="E70" s="24">
        <f t="shared" si="2"/>
        <v>0</v>
      </c>
      <c r="F70" s="6"/>
      <c r="G70" s="23">
        <f t="shared" si="3"/>
        <v>0</v>
      </c>
      <c r="H70" s="24">
        <f t="shared" si="4"/>
        <v>0</v>
      </c>
      <c r="I70" s="139"/>
      <c r="J70" s="139"/>
    </row>
    <row r="71" spans="1:10" x14ac:dyDescent="0.35">
      <c r="A71" s="3"/>
      <c r="B71" s="4"/>
      <c r="C71" s="31">
        <v>0</v>
      </c>
      <c r="D71" s="23">
        <f t="shared" si="0"/>
        <v>0</v>
      </c>
      <c r="E71" s="24">
        <f t="shared" si="2"/>
        <v>0</v>
      </c>
      <c r="F71" s="6"/>
      <c r="G71" s="23">
        <f t="shared" si="3"/>
        <v>0</v>
      </c>
      <c r="H71" s="24">
        <f t="shared" si="4"/>
        <v>0</v>
      </c>
      <c r="I71" s="139"/>
      <c r="J71" s="139"/>
    </row>
    <row r="72" spans="1:10" x14ac:dyDescent="0.35">
      <c r="A72" s="3"/>
      <c r="B72" s="4"/>
      <c r="C72" s="31">
        <v>0</v>
      </c>
      <c r="D72" s="23">
        <f t="shared" si="0"/>
        <v>0</v>
      </c>
      <c r="E72" s="24">
        <f t="shared" si="2"/>
        <v>0</v>
      </c>
      <c r="F72" s="6"/>
      <c r="G72" s="23">
        <f t="shared" si="3"/>
        <v>0</v>
      </c>
      <c r="H72" s="24">
        <f t="shared" si="4"/>
        <v>0</v>
      </c>
      <c r="I72" s="139"/>
      <c r="J72" s="139"/>
    </row>
    <row r="73" spans="1:10" x14ac:dyDescent="0.35">
      <c r="A73" s="3"/>
      <c r="B73" s="4"/>
      <c r="C73" s="31">
        <v>0</v>
      </c>
      <c r="D73" s="23">
        <f t="shared" si="0"/>
        <v>0</v>
      </c>
      <c r="E73" s="24">
        <f t="shared" si="2"/>
        <v>0</v>
      </c>
      <c r="F73" s="6"/>
      <c r="G73" s="23">
        <f t="shared" si="3"/>
        <v>0</v>
      </c>
      <c r="H73" s="24">
        <f t="shared" si="4"/>
        <v>0</v>
      </c>
      <c r="I73" s="139"/>
      <c r="J73" s="139"/>
    </row>
    <row r="74" spans="1:10" x14ac:dyDescent="0.35">
      <c r="A74" s="3"/>
      <c r="B74" s="4"/>
      <c r="C74" s="31">
        <v>0</v>
      </c>
      <c r="D74" s="23">
        <f t="shared" si="0"/>
        <v>0</v>
      </c>
      <c r="E74" s="24">
        <f t="shared" si="2"/>
        <v>0</v>
      </c>
      <c r="F74" s="6"/>
      <c r="G74" s="23">
        <f t="shared" si="3"/>
        <v>0</v>
      </c>
      <c r="H74" s="24">
        <f t="shared" si="4"/>
        <v>0</v>
      </c>
      <c r="I74" s="139"/>
      <c r="J74" s="139"/>
    </row>
    <row r="75" spans="1:10" x14ac:dyDescent="0.35">
      <c r="A75" s="3"/>
      <c r="B75" s="4"/>
      <c r="C75" s="31">
        <v>0</v>
      </c>
      <c r="D75" s="23">
        <f t="shared" si="0"/>
        <v>0</v>
      </c>
      <c r="E75" s="24">
        <f t="shared" si="2"/>
        <v>0</v>
      </c>
      <c r="F75" s="6"/>
      <c r="G75" s="23">
        <f t="shared" si="3"/>
        <v>0</v>
      </c>
      <c r="H75" s="24">
        <f t="shared" si="4"/>
        <v>0</v>
      </c>
      <c r="I75" s="139"/>
      <c r="J75" s="139"/>
    </row>
    <row r="76" spans="1:10" x14ac:dyDescent="0.35">
      <c r="A76" s="3"/>
      <c r="B76" s="4"/>
      <c r="C76" s="31">
        <v>0</v>
      </c>
      <c r="D76" s="23">
        <f t="shared" si="0"/>
        <v>0</v>
      </c>
      <c r="E76" s="24">
        <f t="shared" si="2"/>
        <v>0</v>
      </c>
      <c r="F76" s="6"/>
      <c r="G76" s="23">
        <f t="shared" si="3"/>
        <v>0</v>
      </c>
      <c r="H76" s="24">
        <f t="shared" si="4"/>
        <v>0</v>
      </c>
      <c r="I76" s="139"/>
      <c r="J76" s="139"/>
    </row>
    <row r="77" spans="1:10" x14ac:dyDescent="0.35">
      <c r="A77" s="3"/>
      <c r="B77" s="4"/>
      <c r="C77" s="31">
        <v>0</v>
      </c>
      <c r="D77" s="23">
        <f t="shared" si="0"/>
        <v>0</v>
      </c>
      <c r="E77" s="24">
        <f t="shared" si="2"/>
        <v>0</v>
      </c>
      <c r="F77" s="6"/>
      <c r="G77" s="23">
        <f t="shared" si="3"/>
        <v>0</v>
      </c>
      <c r="H77" s="24">
        <f t="shared" si="4"/>
        <v>0</v>
      </c>
      <c r="I77" s="139"/>
      <c r="J77" s="139"/>
    </row>
    <row r="78" spans="1:10" x14ac:dyDescent="0.35">
      <c r="A78" s="3"/>
      <c r="B78" s="4"/>
      <c r="C78" s="31">
        <v>0</v>
      </c>
      <c r="D78" s="23">
        <f t="shared" si="0"/>
        <v>0</v>
      </c>
      <c r="E78" s="24">
        <f t="shared" si="2"/>
        <v>0</v>
      </c>
      <c r="F78" s="6"/>
      <c r="G78" s="23">
        <f t="shared" si="3"/>
        <v>0</v>
      </c>
      <c r="H78" s="24">
        <f t="shared" si="4"/>
        <v>0</v>
      </c>
      <c r="I78" s="139"/>
      <c r="J78" s="139"/>
    </row>
    <row r="79" spans="1:10" x14ac:dyDescent="0.35">
      <c r="A79" s="3"/>
      <c r="B79" s="4"/>
      <c r="C79" s="31">
        <v>0</v>
      </c>
      <c r="D79" s="23">
        <f t="shared" si="0"/>
        <v>0</v>
      </c>
      <c r="E79" s="24">
        <f t="shared" si="2"/>
        <v>0</v>
      </c>
      <c r="F79" s="6"/>
      <c r="G79" s="23">
        <f t="shared" si="3"/>
        <v>0</v>
      </c>
      <c r="H79" s="24">
        <f t="shared" si="4"/>
        <v>0</v>
      </c>
      <c r="I79" s="139"/>
      <c r="J79" s="139"/>
    </row>
    <row r="80" spans="1:10" x14ac:dyDescent="0.35">
      <c r="A80" s="3"/>
      <c r="B80" s="4"/>
      <c r="C80" s="31">
        <v>0</v>
      </c>
      <c r="D80" s="23">
        <f t="shared" ref="D80:D87" si="9">+C80*D$13</f>
        <v>0</v>
      </c>
      <c r="E80" s="23">
        <f t="shared" ref="E80:E87" si="10">+C80+D80</f>
        <v>0</v>
      </c>
      <c r="F80" s="6"/>
      <c r="G80" s="23">
        <f t="shared" ref="G80:G87" si="11">+C80*F80</f>
        <v>0</v>
      </c>
      <c r="H80" s="23">
        <f t="shared" si="1"/>
        <v>0</v>
      </c>
      <c r="I80" s="139"/>
      <c r="J80" s="139"/>
    </row>
    <row r="81" spans="1:10" x14ac:dyDescent="0.35">
      <c r="A81" s="3"/>
      <c r="B81" s="4"/>
      <c r="C81" s="31">
        <v>0</v>
      </c>
      <c r="D81" s="23">
        <f t="shared" si="9"/>
        <v>0</v>
      </c>
      <c r="E81" s="23">
        <f t="shared" si="10"/>
        <v>0</v>
      </c>
      <c r="F81" s="6"/>
      <c r="G81" s="23">
        <f t="shared" si="11"/>
        <v>0</v>
      </c>
      <c r="H81" s="23">
        <f t="shared" si="1"/>
        <v>0</v>
      </c>
      <c r="I81" s="139"/>
      <c r="J81" s="139"/>
    </row>
    <row r="82" spans="1:10" x14ac:dyDescent="0.35">
      <c r="A82" s="3"/>
      <c r="B82" s="4"/>
      <c r="C82" s="31">
        <v>0</v>
      </c>
      <c r="D82" s="23">
        <f t="shared" si="9"/>
        <v>0</v>
      </c>
      <c r="E82" s="23">
        <f t="shared" si="10"/>
        <v>0</v>
      </c>
      <c r="F82" s="6"/>
      <c r="G82" s="23">
        <f t="shared" si="11"/>
        <v>0</v>
      </c>
      <c r="H82" s="23">
        <f t="shared" si="1"/>
        <v>0</v>
      </c>
      <c r="I82" s="139"/>
      <c r="J82" s="139"/>
    </row>
    <row r="83" spans="1:10" x14ac:dyDescent="0.35">
      <c r="A83" s="3"/>
      <c r="B83" s="4"/>
      <c r="C83" s="31">
        <v>0</v>
      </c>
      <c r="D83" s="23">
        <f t="shared" ref="D83:D85" si="12">+C83*D$13</f>
        <v>0</v>
      </c>
      <c r="E83" s="23">
        <f t="shared" ref="E83:E85" si="13">+C83+D83</f>
        <v>0</v>
      </c>
      <c r="F83" s="6"/>
      <c r="G83" s="23">
        <f t="shared" ref="G83:G85" si="14">+C83*F83</f>
        <v>0</v>
      </c>
      <c r="H83" s="23">
        <f t="shared" ref="H83:H85" si="15">+E83*F83</f>
        <v>0</v>
      </c>
      <c r="I83" s="139"/>
      <c r="J83" s="139"/>
    </row>
    <row r="84" spans="1:10" x14ac:dyDescent="0.35">
      <c r="A84" s="3"/>
      <c r="B84" s="4"/>
      <c r="C84" s="31">
        <v>0</v>
      </c>
      <c r="D84" s="23">
        <f t="shared" si="12"/>
        <v>0</v>
      </c>
      <c r="E84" s="23">
        <f t="shared" si="13"/>
        <v>0</v>
      </c>
      <c r="F84" s="6"/>
      <c r="G84" s="23">
        <f t="shared" si="14"/>
        <v>0</v>
      </c>
      <c r="H84" s="23">
        <f t="shared" si="15"/>
        <v>0</v>
      </c>
      <c r="I84" s="139"/>
      <c r="J84" s="139"/>
    </row>
    <row r="85" spans="1:10" x14ac:dyDescent="0.35">
      <c r="A85" s="3"/>
      <c r="B85" s="4"/>
      <c r="C85" s="31">
        <v>0</v>
      </c>
      <c r="D85" s="23">
        <f t="shared" si="12"/>
        <v>0</v>
      </c>
      <c r="E85" s="23">
        <f t="shared" si="13"/>
        <v>0</v>
      </c>
      <c r="F85" s="6"/>
      <c r="G85" s="23">
        <f t="shared" si="14"/>
        <v>0</v>
      </c>
      <c r="H85" s="23">
        <f t="shared" si="15"/>
        <v>0</v>
      </c>
      <c r="I85" s="139"/>
      <c r="J85" s="139"/>
    </row>
    <row r="86" spans="1:10" x14ac:dyDescent="0.35">
      <c r="A86" s="3"/>
      <c r="B86" s="4"/>
      <c r="C86" s="31">
        <v>0</v>
      </c>
      <c r="D86" s="23">
        <f t="shared" si="9"/>
        <v>0</v>
      </c>
      <c r="E86" s="23">
        <f t="shared" si="10"/>
        <v>0</v>
      </c>
      <c r="F86" s="6"/>
      <c r="G86" s="23">
        <f t="shared" si="11"/>
        <v>0</v>
      </c>
      <c r="H86" s="23">
        <f t="shared" si="1"/>
        <v>0</v>
      </c>
      <c r="I86" s="139"/>
      <c r="J86" s="139"/>
    </row>
    <row r="87" spans="1:10" ht="15" thickBot="1" x14ac:dyDescent="0.4">
      <c r="A87" s="7"/>
      <c r="B87" s="8"/>
      <c r="C87" s="32">
        <v>0</v>
      </c>
      <c r="D87" s="25">
        <f t="shared" si="9"/>
        <v>0</v>
      </c>
      <c r="E87" s="25">
        <f t="shared" si="10"/>
        <v>0</v>
      </c>
      <c r="F87" s="6"/>
      <c r="G87" s="25">
        <f t="shared" si="11"/>
        <v>0</v>
      </c>
      <c r="H87" s="23">
        <f t="shared" si="1"/>
        <v>0</v>
      </c>
      <c r="I87" s="139"/>
      <c r="J87" s="139"/>
    </row>
    <row r="88" spans="1:10" ht="18.5" x14ac:dyDescent="0.45">
      <c r="A88" s="157" t="s">
        <v>13</v>
      </c>
      <c r="B88" s="158"/>
      <c r="C88" s="158"/>
      <c r="D88" s="158"/>
      <c r="E88" s="158"/>
      <c r="F88" s="159"/>
      <c r="G88" s="26">
        <f>+SUM(G15:G87)</f>
        <v>0</v>
      </c>
      <c r="H88" s="27"/>
    </row>
    <row r="89" spans="1:10" ht="19" thickBot="1" x14ac:dyDescent="0.5">
      <c r="A89" s="154" t="s">
        <v>14</v>
      </c>
      <c r="B89" s="155"/>
      <c r="C89" s="155"/>
      <c r="D89" s="155"/>
      <c r="E89" s="155"/>
      <c r="F89" s="156"/>
      <c r="G89" s="29">
        <f>+SUM(H15:H87)</f>
        <v>0</v>
      </c>
      <c r="I89" s="30"/>
    </row>
  </sheetData>
  <sheetProtection algorithmName="SHA-512" hashValue="LKD5HkcRDmHlB+KLc0p6Qav3jcer/TOU0dtC6BDDtZyW8nTRQehQwbzeXrT/U8WVmoQ0hNfqwDx0h1OsVU8/DA==" saltValue="eFfD9VFERSaVJ5yfOuF7Hg==" spinCount="100000" sheet="1" objects="1" scenarios="1"/>
  <mergeCells count="6">
    <mergeCell ref="A89:F89"/>
    <mergeCell ref="A1:I1"/>
    <mergeCell ref="A2:I2"/>
    <mergeCell ref="A3:I3"/>
    <mergeCell ref="A6:H11"/>
    <mergeCell ref="A88:F88"/>
  </mergeCells>
  <pageMargins left="0.7" right="0.7" top="0.75" bottom="0.75" header="0.3" footer="0.3"/>
  <pageSetup orientation="portrait" r:id="rId1"/>
  <ignoredErrors>
    <ignoredError sqref="G86:G87 G15 G80:G82"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A68964F5-BAF2-4FB2-9D3D-B87ED43D486B}">
          <x14:formula1>
            <xm:f>Listas!$D$3:$D$4</xm:f>
          </x14:formula1>
          <xm:sqref>B15:B87</xm:sqref>
        </x14:dataValidation>
        <x14:dataValidation type="list" allowBlank="1" showInputMessage="1" showErrorMessage="1" xr:uid="{119B5C24-7BAC-4915-9B83-28D738273F80}">
          <x14:formula1>
            <xm:f>Listas!$E$3:$E$27</xm:f>
          </x14:formula1>
          <xm:sqref>F15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BB09E-06F5-4E8C-B54D-BCBC602127F0}">
  <sheetPr codeName="Hoja4"/>
  <dimension ref="A1:I56"/>
  <sheetViews>
    <sheetView showGridLines="0" zoomScaleNormal="100" workbookViewId="0">
      <selection activeCell="C15" sqref="C15"/>
    </sheetView>
  </sheetViews>
  <sheetFormatPr baseColWidth="10" defaultColWidth="11.453125" defaultRowHeight="14.5" x14ac:dyDescent="0.35"/>
  <cols>
    <col min="1" max="1" width="42.1796875" style="28" customWidth="1"/>
    <col min="2" max="2" width="11.54296875" style="28" customWidth="1"/>
    <col min="3" max="3" width="13.1796875" style="28" bestFit="1" customWidth="1"/>
    <col min="4" max="4" width="25" style="28" customWidth="1"/>
    <col min="5" max="5" width="23.81640625" style="28" customWidth="1"/>
    <col min="6" max="6" width="25.81640625" style="28" customWidth="1"/>
    <col min="7" max="7" width="31.453125" style="28" customWidth="1"/>
    <col min="8" max="8" width="51.54296875" style="28" customWidth="1"/>
    <col min="9" max="9" width="46.54296875" style="28" customWidth="1"/>
    <col min="10" max="16384" width="11.453125" style="28"/>
  </cols>
  <sheetData>
    <row r="1" spans="1:9" s="34" customFormat="1" ht="18.5" x14ac:dyDescent="0.45">
      <c r="A1" s="144" t="s">
        <v>20</v>
      </c>
      <c r="B1" s="144"/>
      <c r="C1" s="144"/>
      <c r="D1" s="144"/>
      <c r="E1" s="144"/>
    </row>
    <row r="2" spans="1:9" s="34" customFormat="1" ht="18.5" x14ac:dyDescent="0.45">
      <c r="A2" s="144" t="s">
        <v>1</v>
      </c>
      <c r="B2" s="144"/>
      <c r="C2" s="144"/>
      <c r="D2" s="144"/>
      <c r="E2" s="144"/>
    </row>
    <row r="3" spans="1:9" s="34" customFormat="1" ht="19" thickBot="1" x14ac:dyDescent="0.5">
      <c r="A3" s="144" t="s">
        <v>2</v>
      </c>
      <c r="B3" s="144"/>
      <c r="C3" s="144"/>
      <c r="D3" s="144"/>
      <c r="E3" s="144"/>
    </row>
    <row r="4" spans="1:9" customFormat="1" ht="14.5" customHeight="1" x14ac:dyDescent="0.35">
      <c r="A4" s="145" t="s">
        <v>21</v>
      </c>
      <c r="B4" s="146"/>
      <c r="C4" s="146"/>
      <c r="D4" s="146"/>
      <c r="E4" s="146"/>
      <c r="F4" s="146"/>
      <c r="G4" s="147"/>
    </row>
    <row r="5" spans="1:9" customFormat="1" ht="14.5" customHeight="1" x14ac:dyDescent="0.35">
      <c r="A5" s="148"/>
      <c r="B5" s="149"/>
      <c r="C5" s="149"/>
      <c r="D5" s="149"/>
      <c r="E5" s="149"/>
      <c r="F5" s="149"/>
      <c r="G5" s="150"/>
    </row>
    <row r="6" spans="1:9" customFormat="1" ht="14.5" customHeight="1" x14ac:dyDescent="0.35">
      <c r="A6" s="148"/>
      <c r="B6" s="149"/>
      <c r="C6" s="149"/>
      <c r="D6" s="149"/>
      <c r="E6" s="149"/>
      <c r="F6" s="149"/>
      <c r="G6" s="150"/>
    </row>
    <row r="7" spans="1:9" customFormat="1" ht="14.5" customHeight="1" x14ac:dyDescent="0.35">
      <c r="A7" s="148"/>
      <c r="B7" s="149"/>
      <c r="C7" s="149"/>
      <c r="D7" s="149"/>
      <c r="E7" s="149"/>
      <c r="F7" s="149"/>
      <c r="G7" s="150"/>
    </row>
    <row r="8" spans="1:9" customFormat="1" ht="14.15" customHeight="1" x14ac:dyDescent="0.35">
      <c r="A8" s="148"/>
      <c r="B8" s="149"/>
      <c r="C8" s="149"/>
      <c r="D8" s="149"/>
      <c r="E8" s="149"/>
      <c r="F8" s="149"/>
      <c r="G8" s="150"/>
    </row>
    <row r="9" spans="1:9" customFormat="1" ht="15" customHeight="1" x14ac:dyDescent="0.35">
      <c r="A9" s="148"/>
      <c r="B9" s="149"/>
      <c r="C9" s="149"/>
      <c r="D9" s="149"/>
      <c r="E9" s="149"/>
      <c r="F9" s="149"/>
      <c r="G9" s="150"/>
    </row>
    <row r="10" spans="1:9" customFormat="1" ht="31.5" customHeight="1" thickBot="1" x14ac:dyDescent="0.4">
      <c r="A10" s="151"/>
      <c r="B10" s="152"/>
      <c r="C10" s="152"/>
      <c r="D10" s="152"/>
      <c r="E10" s="152"/>
      <c r="F10" s="152"/>
      <c r="G10" s="153"/>
    </row>
    <row r="11" spans="1:9" customFormat="1" x14ac:dyDescent="0.35"/>
    <row r="12" spans="1:9" customFormat="1" ht="15.5" x14ac:dyDescent="0.35">
      <c r="A12" s="37"/>
      <c r="B12" s="37"/>
      <c r="F12" s="20">
        <v>0.44180000000000003</v>
      </c>
    </row>
    <row r="13" spans="1:9" customFormat="1" ht="29" x14ac:dyDescent="0.35">
      <c r="A13" s="21" t="s">
        <v>4</v>
      </c>
      <c r="B13" s="22" t="s">
        <v>5</v>
      </c>
      <c r="C13" s="21" t="s">
        <v>22</v>
      </c>
      <c r="D13" s="21" t="s">
        <v>23</v>
      </c>
      <c r="E13" s="48" t="s">
        <v>24</v>
      </c>
      <c r="F13" s="21" t="s">
        <v>145</v>
      </c>
      <c r="G13" s="21" t="s">
        <v>25</v>
      </c>
      <c r="H13" s="22" t="s">
        <v>11</v>
      </c>
      <c r="I13" s="22" t="s">
        <v>12</v>
      </c>
    </row>
    <row r="14" spans="1:9" customFormat="1" x14ac:dyDescent="0.35">
      <c r="A14" s="139"/>
      <c r="B14" s="139"/>
      <c r="C14" s="46">
        <v>0</v>
      </c>
      <c r="D14" s="46">
        <v>0</v>
      </c>
      <c r="E14" s="49">
        <f>+C14*D14</f>
        <v>0</v>
      </c>
      <c r="F14" s="23">
        <f t="shared" ref="F14:F54" si="0">E14*F$12</f>
        <v>0</v>
      </c>
      <c r="G14" s="23">
        <f>+E14+F14</f>
        <v>0</v>
      </c>
      <c r="H14" s="139"/>
      <c r="I14" s="139"/>
    </row>
    <row r="15" spans="1:9" customFormat="1" x14ac:dyDescent="0.35">
      <c r="A15" s="139"/>
      <c r="B15" s="139"/>
      <c r="C15" s="46">
        <v>0</v>
      </c>
      <c r="D15" s="46">
        <v>0</v>
      </c>
      <c r="E15" s="49">
        <f t="shared" ref="E15:E34" si="1">+C15*D15</f>
        <v>0</v>
      </c>
      <c r="F15" s="23">
        <f t="shared" si="0"/>
        <v>0</v>
      </c>
      <c r="G15" s="23">
        <f t="shared" ref="G15:G34" si="2">+E15+F15</f>
        <v>0</v>
      </c>
      <c r="H15" s="139"/>
      <c r="I15" s="139"/>
    </row>
    <row r="16" spans="1:9" customFormat="1" x14ac:dyDescent="0.35">
      <c r="A16" s="139"/>
      <c r="B16" s="139"/>
      <c r="C16" s="46">
        <v>0</v>
      </c>
      <c r="D16" s="46">
        <v>0</v>
      </c>
      <c r="E16" s="49">
        <f t="shared" si="1"/>
        <v>0</v>
      </c>
      <c r="F16" s="23">
        <f t="shared" si="0"/>
        <v>0</v>
      </c>
      <c r="G16" s="23">
        <f t="shared" si="2"/>
        <v>0</v>
      </c>
      <c r="H16" s="139"/>
      <c r="I16" s="139"/>
    </row>
    <row r="17" spans="1:9" customFormat="1" x14ac:dyDescent="0.35">
      <c r="A17" s="139"/>
      <c r="B17" s="139"/>
      <c r="C17" s="46">
        <v>0</v>
      </c>
      <c r="D17" s="46">
        <v>0</v>
      </c>
      <c r="E17" s="49">
        <f t="shared" si="1"/>
        <v>0</v>
      </c>
      <c r="F17" s="23">
        <f t="shared" si="0"/>
        <v>0</v>
      </c>
      <c r="G17" s="23">
        <f t="shared" si="2"/>
        <v>0</v>
      </c>
      <c r="H17" s="139"/>
      <c r="I17" s="139"/>
    </row>
    <row r="18" spans="1:9" customFormat="1" x14ac:dyDescent="0.35">
      <c r="A18" s="139"/>
      <c r="B18" s="139"/>
      <c r="C18" s="46">
        <v>0</v>
      </c>
      <c r="D18" s="46">
        <v>0</v>
      </c>
      <c r="E18" s="49">
        <f t="shared" si="1"/>
        <v>0</v>
      </c>
      <c r="F18" s="23">
        <f t="shared" si="0"/>
        <v>0</v>
      </c>
      <c r="G18" s="23">
        <f t="shared" si="2"/>
        <v>0</v>
      </c>
      <c r="H18" s="139"/>
      <c r="I18" s="139"/>
    </row>
    <row r="19" spans="1:9" customFormat="1" x14ac:dyDescent="0.35">
      <c r="A19" s="139"/>
      <c r="B19" s="139"/>
      <c r="C19" s="46">
        <v>0</v>
      </c>
      <c r="D19" s="46">
        <v>0</v>
      </c>
      <c r="E19" s="49">
        <f t="shared" si="1"/>
        <v>0</v>
      </c>
      <c r="F19" s="23">
        <f t="shared" si="0"/>
        <v>0</v>
      </c>
      <c r="G19" s="23">
        <f t="shared" si="2"/>
        <v>0</v>
      </c>
      <c r="H19" s="139"/>
      <c r="I19" s="139"/>
    </row>
    <row r="20" spans="1:9" customFormat="1" x14ac:dyDescent="0.35">
      <c r="A20" s="139"/>
      <c r="B20" s="139"/>
      <c r="C20" s="46">
        <v>0</v>
      </c>
      <c r="D20" s="46">
        <v>0</v>
      </c>
      <c r="E20" s="49">
        <f t="shared" si="1"/>
        <v>0</v>
      </c>
      <c r="F20" s="23">
        <f t="shared" si="0"/>
        <v>0</v>
      </c>
      <c r="G20" s="23">
        <f t="shared" si="2"/>
        <v>0</v>
      </c>
      <c r="H20" s="139"/>
      <c r="I20" s="139"/>
    </row>
    <row r="21" spans="1:9" customFormat="1" x14ac:dyDescent="0.35">
      <c r="A21" s="139"/>
      <c r="B21" s="139"/>
      <c r="C21" s="46">
        <v>0</v>
      </c>
      <c r="D21" s="46">
        <v>0</v>
      </c>
      <c r="E21" s="49">
        <f t="shared" si="1"/>
        <v>0</v>
      </c>
      <c r="F21" s="23">
        <f t="shared" si="0"/>
        <v>0</v>
      </c>
      <c r="G21" s="23">
        <f t="shared" si="2"/>
        <v>0</v>
      </c>
      <c r="H21" s="139"/>
      <c r="I21" s="139"/>
    </row>
    <row r="22" spans="1:9" customFormat="1" x14ac:dyDescent="0.35">
      <c r="A22" s="139"/>
      <c r="B22" s="139"/>
      <c r="C22" s="46">
        <v>0</v>
      </c>
      <c r="D22" s="46">
        <v>0</v>
      </c>
      <c r="E22" s="49">
        <f t="shared" si="1"/>
        <v>0</v>
      </c>
      <c r="F22" s="23">
        <f t="shared" si="0"/>
        <v>0</v>
      </c>
      <c r="G22" s="23">
        <f t="shared" si="2"/>
        <v>0</v>
      </c>
      <c r="H22" s="139"/>
      <c r="I22" s="139"/>
    </row>
    <row r="23" spans="1:9" customFormat="1" x14ac:dyDescent="0.35">
      <c r="A23" s="139"/>
      <c r="B23" s="139"/>
      <c r="C23" s="46">
        <v>0</v>
      </c>
      <c r="D23" s="46">
        <v>0</v>
      </c>
      <c r="E23" s="49">
        <f t="shared" si="1"/>
        <v>0</v>
      </c>
      <c r="F23" s="23">
        <f t="shared" si="0"/>
        <v>0</v>
      </c>
      <c r="G23" s="23">
        <f t="shared" si="2"/>
        <v>0</v>
      </c>
      <c r="H23" s="139"/>
      <c r="I23" s="139"/>
    </row>
    <row r="24" spans="1:9" customFormat="1" x14ac:dyDescent="0.35">
      <c r="A24" s="139"/>
      <c r="B24" s="139"/>
      <c r="C24" s="46">
        <v>0</v>
      </c>
      <c r="D24" s="46">
        <v>0</v>
      </c>
      <c r="E24" s="49">
        <f t="shared" si="1"/>
        <v>0</v>
      </c>
      <c r="F24" s="23">
        <f t="shared" si="0"/>
        <v>0</v>
      </c>
      <c r="G24" s="23">
        <f t="shared" si="2"/>
        <v>0</v>
      </c>
      <c r="H24" s="139"/>
      <c r="I24" s="139"/>
    </row>
    <row r="25" spans="1:9" customFormat="1" x14ac:dyDescent="0.35">
      <c r="A25" s="139"/>
      <c r="B25" s="139"/>
      <c r="C25" s="46">
        <v>0</v>
      </c>
      <c r="D25" s="46">
        <v>0</v>
      </c>
      <c r="E25" s="49">
        <f t="shared" si="1"/>
        <v>0</v>
      </c>
      <c r="F25" s="23">
        <f t="shared" si="0"/>
        <v>0</v>
      </c>
      <c r="G25" s="23">
        <f t="shared" si="2"/>
        <v>0</v>
      </c>
      <c r="H25" s="139"/>
      <c r="I25" s="139"/>
    </row>
    <row r="26" spans="1:9" customFormat="1" x14ac:dyDescent="0.35">
      <c r="A26" s="139"/>
      <c r="B26" s="139"/>
      <c r="C26" s="46">
        <v>0</v>
      </c>
      <c r="D26" s="46">
        <v>0</v>
      </c>
      <c r="E26" s="49">
        <f t="shared" si="1"/>
        <v>0</v>
      </c>
      <c r="F26" s="23">
        <f t="shared" si="0"/>
        <v>0</v>
      </c>
      <c r="G26" s="23">
        <f t="shared" si="2"/>
        <v>0</v>
      </c>
      <c r="H26" s="139"/>
      <c r="I26" s="139"/>
    </row>
    <row r="27" spans="1:9" customFormat="1" x14ac:dyDescent="0.35">
      <c r="A27" s="139"/>
      <c r="B27" s="139"/>
      <c r="C27" s="46">
        <v>0</v>
      </c>
      <c r="D27" s="46">
        <v>0</v>
      </c>
      <c r="E27" s="49">
        <f t="shared" si="1"/>
        <v>0</v>
      </c>
      <c r="F27" s="23">
        <f t="shared" si="0"/>
        <v>0</v>
      </c>
      <c r="G27" s="23">
        <f t="shared" si="2"/>
        <v>0</v>
      </c>
      <c r="H27" s="139"/>
      <c r="I27" s="139"/>
    </row>
    <row r="28" spans="1:9" customFormat="1" x14ac:dyDescent="0.35">
      <c r="A28" s="139"/>
      <c r="B28" s="139"/>
      <c r="C28" s="46">
        <v>0</v>
      </c>
      <c r="D28" s="46">
        <v>0</v>
      </c>
      <c r="E28" s="49">
        <f t="shared" si="1"/>
        <v>0</v>
      </c>
      <c r="F28" s="23">
        <f t="shared" si="0"/>
        <v>0</v>
      </c>
      <c r="G28" s="23">
        <f t="shared" si="2"/>
        <v>0</v>
      </c>
      <c r="H28" s="139"/>
      <c r="I28" s="139"/>
    </row>
    <row r="29" spans="1:9" customFormat="1" x14ac:dyDescent="0.35">
      <c r="A29" s="139"/>
      <c r="B29" s="139"/>
      <c r="C29" s="46">
        <v>0</v>
      </c>
      <c r="D29" s="46">
        <v>0</v>
      </c>
      <c r="E29" s="49">
        <f t="shared" si="1"/>
        <v>0</v>
      </c>
      <c r="F29" s="23">
        <f t="shared" si="0"/>
        <v>0</v>
      </c>
      <c r="G29" s="23">
        <f t="shared" si="2"/>
        <v>0</v>
      </c>
      <c r="H29" s="139"/>
      <c r="I29" s="139"/>
    </row>
    <row r="30" spans="1:9" customFormat="1" x14ac:dyDescent="0.35">
      <c r="A30" s="139"/>
      <c r="B30" s="139"/>
      <c r="C30" s="46">
        <v>0</v>
      </c>
      <c r="D30" s="46">
        <v>0</v>
      </c>
      <c r="E30" s="49">
        <f t="shared" si="1"/>
        <v>0</v>
      </c>
      <c r="F30" s="23">
        <f t="shared" si="0"/>
        <v>0</v>
      </c>
      <c r="G30" s="23">
        <f t="shared" si="2"/>
        <v>0</v>
      </c>
      <c r="H30" s="139"/>
      <c r="I30" s="139"/>
    </row>
    <row r="31" spans="1:9" customFormat="1" x14ac:dyDescent="0.35">
      <c r="A31" s="139"/>
      <c r="B31" s="139"/>
      <c r="C31" s="46">
        <v>0</v>
      </c>
      <c r="D31" s="46">
        <v>0</v>
      </c>
      <c r="E31" s="49">
        <f t="shared" si="1"/>
        <v>0</v>
      </c>
      <c r="F31" s="23">
        <f t="shared" si="0"/>
        <v>0</v>
      </c>
      <c r="G31" s="23">
        <f t="shared" si="2"/>
        <v>0</v>
      </c>
      <c r="H31" s="139"/>
      <c r="I31" s="139"/>
    </row>
    <row r="32" spans="1:9" customFormat="1" x14ac:dyDescent="0.35">
      <c r="A32" s="139"/>
      <c r="B32" s="139"/>
      <c r="C32" s="46">
        <v>0</v>
      </c>
      <c r="D32" s="46">
        <v>0</v>
      </c>
      <c r="E32" s="49">
        <f t="shared" si="1"/>
        <v>0</v>
      </c>
      <c r="F32" s="23">
        <f t="shared" si="0"/>
        <v>0</v>
      </c>
      <c r="G32" s="23">
        <f t="shared" si="2"/>
        <v>0</v>
      </c>
      <c r="H32" s="139"/>
      <c r="I32" s="139"/>
    </row>
    <row r="33" spans="1:9" customFormat="1" x14ac:dyDescent="0.35">
      <c r="A33" s="139"/>
      <c r="B33" s="139"/>
      <c r="C33" s="46">
        <v>0</v>
      </c>
      <c r="D33" s="46">
        <v>0</v>
      </c>
      <c r="E33" s="49">
        <f t="shared" si="1"/>
        <v>0</v>
      </c>
      <c r="F33" s="23">
        <f t="shared" si="0"/>
        <v>0</v>
      </c>
      <c r="G33" s="23">
        <f t="shared" si="2"/>
        <v>0</v>
      </c>
      <c r="H33" s="139"/>
      <c r="I33" s="139"/>
    </row>
    <row r="34" spans="1:9" customFormat="1" x14ac:dyDescent="0.35">
      <c r="A34" s="139"/>
      <c r="B34" s="139"/>
      <c r="C34" s="46">
        <v>0</v>
      </c>
      <c r="D34" s="46">
        <v>0</v>
      </c>
      <c r="E34" s="49">
        <f t="shared" si="1"/>
        <v>0</v>
      </c>
      <c r="F34" s="23">
        <f t="shared" si="0"/>
        <v>0</v>
      </c>
      <c r="G34" s="23">
        <f t="shared" si="2"/>
        <v>0</v>
      </c>
      <c r="H34" s="139"/>
      <c r="I34" s="139"/>
    </row>
    <row r="35" spans="1:9" customFormat="1" x14ac:dyDescent="0.35">
      <c r="A35" s="139"/>
      <c r="B35" s="139"/>
      <c r="C35" s="46">
        <v>0</v>
      </c>
      <c r="D35" s="46">
        <v>0</v>
      </c>
      <c r="E35" s="49">
        <f t="shared" ref="E35:E37" si="3">+C35*D35</f>
        <v>0</v>
      </c>
      <c r="F35" s="23">
        <f t="shared" si="0"/>
        <v>0</v>
      </c>
      <c r="G35" s="23">
        <f t="shared" ref="G35:G37" si="4">+E35+F35</f>
        <v>0</v>
      </c>
      <c r="H35" s="139"/>
      <c r="I35" s="139"/>
    </row>
    <row r="36" spans="1:9" customFormat="1" x14ac:dyDescent="0.35">
      <c r="A36" s="139"/>
      <c r="B36" s="139"/>
      <c r="C36" s="46">
        <v>0</v>
      </c>
      <c r="D36" s="46">
        <v>0</v>
      </c>
      <c r="E36" s="49">
        <f t="shared" si="3"/>
        <v>0</v>
      </c>
      <c r="F36" s="23">
        <f t="shared" si="0"/>
        <v>0</v>
      </c>
      <c r="G36" s="23">
        <f t="shared" si="4"/>
        <v>0</v>
      </c>
      <c r="H36" s="139"/>
      <c r="I36" s="139"/>
    </row>
    <row r="37" spans="1:9" customFormat="1" x14ac:dyDescent="0.35">
      <c r="A37" s="139"/>
      <c r="B37" s="139"/>
      <c r="C37" s="46">
        <v>0</v>
      </c>
      <c r="D37" s="46">
        <v>0</v>
      </c>
      <c r="E37" s="49">
        <f t="shared" si="3"/>
        <v>0</v>
      </c>
      <c r="F37" s="23">
        <f t="shared" si="0"/>
        <v>0</v>
      </c>
      <c r="G37" s="23">
        <f t="shared" si="4"/>
        <v>0</v>
      </c>
      <c r="H37" s="139"/>
      <c r="I37" s="139"/>
    </row>
    <row r="38" spans="1:9" customFormat="1" x14ac:dyDescent="0.35">
      <c r="A38" s="139"/>
      <c r="B38" s="139"/>
      <c r="C38" s="46">
        <v>0</v>
      </c>
      <c r="D38" s="46">
        <v>0</v>
      </c>
      <c r="E38" s="49">
        <f t="shared" ref="E38:E54" si="5">+C38*D38</f>
        <v>0</v>
      </c>
      <c r="F38" s="23">
        <f t="shared" si="0"/>
        <v>0</v>
      </c>
      <c r="G38" s="23">
        <f t="shared" ref="G38:G54" si="6">+E38+F38</f>
        <v>0</v>
      </c>
      <c r="H38" s="139"/>
      <c r="I38" s="139"/>
    </row>
    <row r="39" spans="1:9" customFormat="1" x14ac:dyDescent="0.35">
      <c r="A39" s="139"/>
      <c r="B39" s="139"/>
      <c r="C39" s="46">
        <v>0</v>
      </c>
      <c r="D39" s="46">
        <v>0</v>
      </c>
      <c r="E39" s="49">
        <f t="shared" si="5"/>
        <v>0</v>
      </c>
      <c r="F39" s="23">
        <f t="shared" si="0"/>
        <v>0</v>
      </c>
      <c r="G39" s="23">
        <f t="shared" si="6"/>
        <v>0</v>
      </c>
      <c r="H39" s="139"/>
      <c r="I39" s="139"/>
    </row>
    <row r="40" spans="1:9" customFormat="1" x14ac:dyDescent="0.35">
      <c r="A40" s="139"/>
      <c r="B40" s="139"/>
      <c r="C40" s="46">
        <v>0</v>
      </c>
      <c r="D40" s="46">
        <v>0</v>
      </c>
      <c r="E40" s="49">
        <f t="shared" si="5"/>
        <v>0</v>
      </c>
      <c r="F40" s="23">
        <f t="shared" si="0"/>
        <v>0</v>
      </c>
      <c r="G40" s="23">
        <f t="shared" si="6"/>
        <v>0</v>
      </c>
      <c r="H40" s="139"/>
      <c r="I40" s="139"/>
    </row>
    <row r="41" spans="1:9" customFormat="1" x14ac:dyDescent="0.35">
      <c r="A41" s="139"/>
      <c r="B41" s="139"/>
      <c r="C41" s="46">
        <v>0</v>
      </c>
      <c r="D41" s="46">
        <v>0</v>
      </c>
      <c r="E41" s="49">
        <f t="shared" si="5"/>
        <v>0</v>
      </c>
      <c r="F41" s="23">
        <f t="shared" si="0"/>
        <v>0</v>
      </c>
      <c r="G41" s="23">
        <f t="shared" si="6"/>
        <v>0</v>
      </c>
      <c r="H41" s="139"/>
      <c r="I41" s="139"/>
    </row>
    <row r="42" spans="1:9" customFormat="1" x14ac:dyDescent="0.35">
      <c r="A42" s="139"/>
      <c r="B42" s="139"/>
      <c r="C42" s="46">
        <v>0</v>
      </c>
      <c r="D42" s="46">
        <v>0</v>
      </c>
      <c r="E42" s="49">
        <f t="shared" si="5"/>
        <v>0</v>
      </c>
      <c r="F42" s="23">
        <f t="shared" si="0"/>
        <v>0</v>
      </c>
      <c r="G42" s="23">
        <f t="shared" si="6"/>
        <v>0</v>
      </c>
      <c r="H42" s="139"/>
      <c r="I42" s="139"/>
    </row>
    <row r="43" spans="1:9" customFormat="1" x14ac:dyDescent="0.35">
      <c r="A43" s="139"/>
      <c r="B43" s="139"/>
      <c r="C43" s="46">
        <v>0</v>
      </c>
      <c r="D43" s="46">
        <v>0</v>
      </c>
      <c r="E43" s="49">
        <f t="shared" si="5"/>
        <v>0</v>
      </c>
      <c r="F43" s="23">
        <f t="shared" si="0"/>
        <v>0</v>
      </c>
      <c r="G43" s="23">
        <f t="shared" si="6"/>
        <v>0</v>
      </c>
      <c r="H43" s="139"/>
      <c r="I43" s="139"/>
    </row>
    <row r="44" spans="1:9" customFormat="1" x14ac:dyDescent="0.35">
      <c r="A44" s="139"/>
      <c r="B44" s="139"/>
      <c r="C44" s="46">
        <v>0</v>
      </c>
      <c r="D44" s="46">
        <v>0</v>
      </c>
      <c r="E44" s="49">
        <f t="shared" si="5"/>
        <v>0</v>
      </c>
      <c r="F44" s="23">
        <f t="shared" si="0"/>
        <v>0</v>
      </c>
      <c r="G44" s="23">
        <f t="shared" si="6"/>
        <v>0</v>
      </c>
      <c r="H44" s="139"/>
      <c r="I44" s="139"/>
    </row>
    <row r="45" spans="1:9" customFormat="1" x14ac:dyDescent="0.35">
      <c r="A45" s="139"/>
      <c r="B45" s="139"/>
      <c r="C45" s="46">
        <v>0</v>
      </c>
      <c r="D45" s="46">
        <v>0</v>
      </c>
      <c r="E45" s="49">
        <f t="shared" si="5"/>
        <v>0</v>
      </c>
      <c r="F45" s="23">
        <f t="shared" si="0"/>
        <v>0</v>
      </c>
      <c r="G45" s="23">
        <f t="shared" si="6"/>
        <v>0</v>
      </c>
      <c r="H45" s="139"/>
      <c r="I45" s="139"/>
    </row>
    <row r="46" spans="1:9" customFormat="1" x14ac:dyDescent="0.35">
      <c r="A46" s="139"/>
      <c r="B46" s="139"/>
      <c r="C46" s="46">
        <v>0</v>
      </c>
      <c r="D46" s="46">
        <v>0</v>
      </c>
      <c r="E46" s="49">
        <f t="shared" si="5"/>
        <v>0</v>
      </c>
      <c r="F46" s="23">
        <f t="shared" si="0"/>
        <v>0</v>
      </c>
      <c r="G46" s="23">
        <f t="shared" si="6"/>
        <v>0</v>
      </c>
      <c r="H46" s="139"/>
      <c r="I46" s="139"/>
    </row>
    <row r="47" spans="1:9" customFormat="1" x14ac:dyDescent="0.35">
      <c r="A47" s="139"/>
      <c r="B47" s="139"/>
      <c r="C47" s="46">
        <v>0</v>
      </c>
      <c r="D47" s="46">
        <v>0</v>
      </c>
      <c r="E47" s="49">
        <f t="shared" si="5"/>
        <v>0</v>
      </c>
      <c r="F47" s="23">
        <f t="shared" si="0"/>
        <v>0</v>
      </c>
      <c r="G47" s="23">
        <f t="shared" si="6"/>
        <v>0</v>
      </c>
      <c r="H47" s="139"/>
      <c r="I47" s="139"/>
    </row>
    <row r="48" spans="1:9" customFormat="1" x14ac:dyDescent="0.35">
      <c r="A48" s="139"/>
      <c r="B48" s="139"/>
      <c r="C48" s="46">
        <v>0</v>
      </c>
      <c r="D48" s="46">
        <v>0</v>
      </c>
      <c r="E48" s="49">
        <f t="shared" si="5"/>
        <v>0</v>
      </c>
      <c r="F48" s="23">
        <f t="shared" si="0"/>
        <v>0</v>
      </c>
      <c r="G48" s="23">
        <f t="shared" si="6"/>
        <v>0</v>
      </c>
      <c r="H48" s="139"/>
      <c r="I48" s="139"/>
    </row>
    <row r="49" spans="1:9" customFormat="1" x14ac:dyDescent="0.35">
      <c r="A49" s="139"/>
      <c r="B49" s="139"/>
      <c r="C49" s="46">
        <v>0</v>
      </c>
      <c r="D49" s="46">
        <v>0</v>
      </c>
      <c r="E49" s="49">
        <f t="shared" si="5"/>
        <v>0</v>
      </c>
      <c r="F49" s="23">
        <f t="shared" si="0"/>
        <v>0</v>
      </c>
      <c r="G49" s="23">
        <f t="shared" si="6"/>
        <v>0</v>
      </c>
      <c r="H49" s="139"/>
      <c r="I49" s="139"/>
    </row>
    <row r="50" spans="1:9" customFormat="1" x14ac:dyDescent="0.35">
      <c r="A50" s="139"/>
      <c r="B50" s="139"/>
      <c r="C50" s="46">
        <v>0</v>
      </c>
      <c r="D50" s="46">
        <v>0</v>
      </c>
      <c r="E50" s="49">
        <f t="shared" si="5"/>
        <v>0</v>
      </c>
      <c r="F50" s="23">
        <f t="shared" si="0"/>
        <v>0</v>
      </c>
      <c r="G50" s="23">
        <f t="shared" si="6"/>
        <v>0</v>
      </c>
      <c r="H50" s="139"/>
      <c r="I50" s="139"/>
    </row>
    <row r="51" spans="1:9" customFormat="1" x14ac:dyDescent="0.35">
      <c r="A51" s="139"/>
      <c r="B51" s="139"/>
      <c r="C51" s="46">
        <v>0</v>
      </c>
      <c r="D51" s="46"/>
      <c r="E51" s="49">
        <f t="shared" si="5"/>
        <v>0</v>
      </c>
      <c r="F51" s="23">
        <f t="shared" si="0"/>
        <v>0</v>
      </c>
      <c r="G51" s="23">
        <f t="shared" si="6"/>
        <v>0</v>
      </c>
      <c r="H51" s="139"/>
      <c r="I51" s="139"/>
    </row>
    <row r="52" spans="1:9" customFormat="1" x14ac:dyDescent="0.35">
      <c r="A52" s="139"/>
      <c r="B52" s="139"/>
      <c r="C52" s="46">
        <v>0</v>
      </c>
      <c r="D52" s="46">
        <v>0</v>
      </c>
      <c r="E52" s="49">
        <f t="shared" si="5"/>
        <v>0</v>
      </c>
      <c r="F52" s="23">
        <f t="shared" si="0"/>
        <v>0</v>
      </c>
      <c r="G52" s="23">
        <f t="shared" si="6"/>
        <v>0</v>
      </c>
      <c r="H52" s="139"/>
      <c r="I52" s="139"/>
    </row>
    <row r="53" spans="1:9" customFormat="1" x14ac:dyDescent="0.35">
      <c r="A53" s="139"/>
      <c r="B53" s="139"/>
      <c r="C53" s="46">
        <v>0</v>
      </c>
      <c r="D53" s="46">
        <v>0</v>
      </c>
      <c r="E53" s="49">
        <f t="shared" si="5"/>
        <v>0</v>
      </c>
      <c r="F53" s="23">
        <f t="shared" si="0"/>
        <v>0</v>
      </c>
      <c r="G53" s="23">
        <f t="shared" si="6"/>
        <v>0</v>
      </c>
      <c r="H53" s="139"/>
      <c r="I53" s="139"/>
    </row>
    <row r="54" spans="1:9" customFormat="1" ht="15" thickBot="1" x14ac:dyDescent="0.4">
      <c r="A54" s="11"/>
      <c r="B54" s="11"/>
      <c r="C54" s="47">
        <v>0</v>
      </c>
      <c r="D54" s="47">
        <v>0</v>
      </c>
      <c r="E54" s="50">
        <f t="shared" si="5"/>
        <v>0</v>
      </c>
      <c r="F54" s="23">
        <f t="shared" si="0"/>
        <v>0</v>
      </c>
      <c r="G54" s="23">
        <f t="shared" si="6"/>
        <v>0</v>
      </c>
      <c r="H54" s="139"/>
      <c r="I54" s="139"/>
    </row>
    <row r="55" spans="1:9" ht="18.5" x14ac:dyDescent="0.45">
      <c r="A55" s="163" t="s">
        <v>18</v>
      </c>
      <c r="B55" s="164"/>
      <c r="C55" s="164"/>
      <c r="D55" s="165"/>
      <c r="E55" s="51">
        <f>+SUM(E14:E54)</f>
        <v>0</v>
      </c>
      <c r="F55" s="27"/>
      <c r="G55" s="27"/>
    </row>
    <row r="56" spans="1:9" ht="19" thickBot="1" x14ac:dyDescent="0.5">
      <c r="A56" s="160" t="s">
        <v>19</v>
      </c>
      <c r="B56" s="161"/>
      <c r="C56" s="161"/>
      <c r="D56" s="162"/>
      <c r="E56" s="52">
        <f>+SUM(G14:G55)</f>
        <v>0</v>
      </c>
      <c r="F56" s="53"/>
      <c r="H56" s="30"/>
    </row>
  </sheetData>
  <sheetProtection algorithmName="SHA-512" hashValue="GJMxTFJubN+NLimkcG+zSFlfsrNOqnSeUvvg0aam4baYiqa59u2MLNit3lgJRzdum84ANAytbfCSBdf3UsJ4PQ==" saltValue="bvs/I7aPGCKPH/UUOSKd0w==" spinCount="100000" sheet="1" objects="1" scenarios="1"/>
  <mergeCells count="6">
    <mergeCell ref="A56:D56"/>
    <mergeCell ref="A1:E1"/>
    <mergeCell ref="A2:E2"/>
    <mergeCell ref="A3:E3"/>
    <mergeCell ref="A4:G10"/>
    <mergeCell ref="A55:D5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B75F6A2-6249-41B3-8246-1D4E56A58172}">
          <x14:formula1>
            <xm:f>Listas!$D$3:$D$4</xm:f>
          </x14:formula1>
          <xm:sqref>B14:B54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F347F-06D3-4690-81FE-8F173CA3ADF5}">
  <sheetPr codeName="Hoja5"/>
  <dimension ref="A1:O34"/>
  <sheetViews>
    <sheetView showGridLines="0" topLeftCell="A8" zoomScaleNormal="100" workbookViewId="0">
      <selection activeCell="C24" sqref="C24"/>
    </sheetView>
  </sheetViews>
  <sheetFormatPr baseColWidth="10" defaultColWidth="11.54296875" defaultRowHeight="14.5" x14ac:dyDescent="0.35"/>
  <cols>
    <col min="1" max="1" width="26.81640625" style="28" customWidth="1"/>
    <col min="2" max="2" width="22.54296875" style="28" customWidth="1"/>
    <col min="3" max="3" width="11.54296875" style="28"/>
    <col min="4" max="4" width="28.1796875" style="28" customWidth="1"/>
    <col min="5" max="5" width="21.453125" style="28" customWidth="1"/>
    <col min="6" max="6" width="27" style="28" customWidth="1"/>
    <col min="7" max="7" width="65" style="28" customWidth="1"/>
    <col min="8" max="8" width="11.54296875" style="28"/>
    <col min="9" max="9" width="12.1796875" style="28" customWidth="1"/>
    <col min="10" max="10" width="19.1796875" style="28" customWidth="1"/>
    <col min="11" max="11" width="34.1796875" style="28" customWidth="1"/>
    <col min="12" max="16384" width="11.54296875" style="28"/>
  </cols>
  <sheetData>
    <row r="1" spans="1:15" s="35" customFormat="1" ht="18.5" x14ac:dyDescent="0.45">
      <c r="A1" s="144" t="s">
        <v>26</v>
      </c>
      <c r="B1" s="144"/>
      <c r="C1" s="144"/>
      <c r="D1" s="144"/>
      <c r="E1" s="144"/>
      <c r="F1" s="34"/>
      <c r="G1" s="34"/>
    </row>
    <row r="2" spans="1:15" s="35" customFormat="1" ht="18.5" x14ac:dyDescent="0.45">
      <c r="A2" s="144" t="s">
        <v>1</v>
      </c>
      <c r="B2" s="144"/>
      <c r="C2" s="144"/>
      <c r="D2" s="144"/>
      <c r="E2" s="144"/>
      <c r="F2" s="34"/>
      <c r="G2" s="34"/>
    </row>
    <row r="3" spans="1:15" s="35" customFormat="1" ht="18.5" x14ac:dyDescent="0.45">
      <c r="A3" s="144" t="s">
        <v>2</v>
      </c>
      <c r="B3" s="144"/>
      <c r="C3" s="144"/>
      <c r="D3" s="144"/>
      <c r="E3" s="144"/>
      <c r="F3" s="34"/>
      <c r="G3" s="34"/>
    </row>
    <row r="4" spans="1:15" x14ac:dyDescent="0.35">
      <c r="A4"/>
      <c r="B4"/>
      <c r="C4"/>
      <c r="D4"/>
      <c r="E4"/>
      <c r="F4"/>
      <c r="G4"/>
    </row>
    <row r="5" spans="1:15" ht="15" thickBot="1" x14ac:dyDescent="0.4">
      <c r="A5"/>
      <c r="B5"/>
      <c r="C5"/>
      <c r="D5"/>
      <c r="E5"/>
      <c r="F5"/>
      <c r="G5"/>
    </row>
    <row r="6" spans="1:15" ht="14.5" customHeight="1" x14ac:dyDescent="0.35">
      <c r="A6" s="145" t="s">
        <v>27</v>
      </c>
      <c r="B6" s="146"/>
      <c r="C6" s="146"/>
      <c r="D6" s="146"/>
      <c r="E6" s="146"/>
      <c r="F6" s="146"/>
      <c r="G6" s="147"/>
    </row>
    <row r="7" spans="1:15" ht="14.5" customHeight="1" x14ac:dyDescent="0.35">
      <c r="A7" s="148"/>
      <c r="B7" s="149"/>
      <c r="C7" s="149"/>
      <c r="D7" s="149"/>
      <c r="E7" s="149"/>
      <c r="F7" s="149"/>
      <c r="G7" s="150"/>
    </row>
    <row r="8" spans="1:15" ht="14.5" customHeight="1" x14ac:dyDescent="0.35">
      <c r="A8" s="148"/>
      <c r="B8" s="149"/>
      <c r="C8" s="149"/>
      <c r="D8" s="149"/>
      <c r="E8" s="149"/>
      <c r="F8" s="149"/>
      <c r="G8" s="150"/>
    </row>
    <row r="9" spans="1:15" ht="14.5" customHeight="1" x14ac:dyDescent="0.35">
      <c r="A9" s="148"/>
      <c r="B9" s="149"/>
      <c r="C9" s="149"/>
      <c r="D9" s="149"/>
      <c r="E9" s="149"/>
      <c r="F9" s="149"/>
      <c r="G9" s="150"/>
    </row>
    <row r="10" spans="1:15" ht="31.5" customHeight="1" thickBot="1" x14ac:dyDescent="0.4">
      <c r="A10" s="151"/>
      <c r="B10" s="152"/>
      <c r="C10" s="152"/>
      <c r="D10" s="152"/>
      <c r="E10" s="152"/>
      <c r="F10" s="152"/>
      <c r="G10" s="153"/>
    </row>
    <row r="11" spans="1:15" ht="14.5" customHeight="1" x14ac:dyDescent="0.35">
      <c r="A11" s="54"/>
      <c r="B11" s="55"/>
      <c r="C11" s="55"/>
      <c r="D11" s="55"/>
      <c r="E11" s="55"/>
      <c r="F11" s="55"/>
      <c r="G11" s="55"/>
    </row>
    <row r="12" spans="1:15" ht="15.5" x14ac:dyDescent="0.35">
      <c r="A12" s="37"/>
      <c r="B12"/>
      <c r="C12"/>
      <c r="D12"/>
      <c r="E12"/>
      <c r="F12"/>
      <c r="G12"/>
    </row>
    <row r="13" spans="1:15" ht="29" x14ac:dyDescent="0.35">
      <c r="A13" s="56" t="s">
        <v>28</v>
      </c>
      <c r="B13" s="56" t="s">
        <v>29</v>
      </c>
      <c r="C13" s="56" t="s">
        <v>30</v>
      </c>
      <c r="D13" s="56" t="s">
        <v>31</v>
      </c>
      <c r="E13" s="56" t="s">
        <v>32</v>
      </c>
      <c r="F13" s="56" t="s">
        <v>33</v>
      </c>
      <c r="G13" s="56" t="s">
        <v>34</v>
      </c>
      <c r="O13" s="132" t="s">
        <v>28</v>
      </c>
    </row>
    <row r="14" spans="1:15" x14ac:dyDescent="0.35">
      <c r="A14" s="57" t="s">
        <v>35</v>
      </c>
      <c r="B14" s="4" t="s">
        <v>36</v>
      </c>
      <c r="C14" s="59">
        <f>+VLOOKUP(B14,I$14:J$16,2,FALSE)</f>
        <v>12675</v>
      </c>
      <c r="D14" s="12"/>
      <c r="E14" s="6"/>
      <c r="F14" s="60">
        <f>+C14*D14*E14</f>
        <v>0</v>
      </c>
      <c r="G14" s="13"/>
      <c r="I14" s="137" t="s">
        <v>28</v>
      </c>
      <c r="J14" s="137">
        <v>6337.5</v>
      </c>
      <c r="O14" s="132" t="s">
        <v>36</v>
      </c>
    </row>
    <row r="15" spans="1:15" x14ac:dyDescent="0.35">
      <c r="A15" s="57" t="s">
        <v>37</v>
      </c>
      <c r="B15" s="4" t="s">
        <v>38</v>
      </c>
      <c r="C15" s="59">
        <f t="shared" ref="C15:C33" si="0">+VLOOKUP(B15,I$14:J$16,2,FALSE)</f>
        <v>19012.5</v>
      </c>
      <c r="D15" s="12"/>
      <c r="E15" s="6"/>
      <c r="F15" s="60">
        <f t="shared" ref="F15:F33" si="1">+C15*D15*E15</f>
        <v>0</v>
      </c>
      <c r="G15" s="13"/>
      <c r="I15" s="137" t="s">
        <v>36</v>
      </c>
      <c r="J15" s="137">
        <v>12675</v>
      </c>
      <c r="O15" s="132" t="s">
        <v>38</v>
      </c>
    </row>
    <row r="16" spans="1:15" x14ac:dyDescent="0.35">
      <c r="A16" s="57" t="s">
        <v>39</v>
      </c>
      <c r="B16" s="4" t="s">
        <v>28</v>
      </c>
      <c r="C16" s="59">
        <f t="shared" si="0"/>
        <v>6337.5</v>
      </c>
      <c r="D16" s="12"/>
      <c r="E16" s="6"/>
      <c r="F16" s="60">
        <f t="shared" si="1"/>
        <v>0</v>
      </c>
      <c r="G16" s="13"/>
      <c r="I16" s="137" t="s">
        <v>38</v>
      </c>
      <c r="J16" s="137">
        <v>19012.5</v>
      </c>
      <c r="O16" s="132"/>
    </row>
    <row r="17" spans="1:15" x14ac:dyDescent="0.35">
      <c r="A17" s="57" t="s">
        <v>40</v>
      </c>
      <c r="B17" s="4" t="s">
        <v>28</v>
      </c>
      <c r="C17" s="59">
        <f t="shared" si="0"/>
        <v>6337.5</v>
      </c>
      <c r="D17" s="12"/>
      <c r="E17" s="6"/>
      <c r="F17" s="60">
        <f t="shared" si="1"/>
        <v>0</v>
      </c>
      <c r="G17" s="13"/>
      <c r="O17" s="132"/>
    </row>
    <row r="18" spans="1:15" x14ac:dyDescent="0.35">
      <c r="A18" s="57" t="s">
        <v>41</v>
      </c>
      <c r="B18" s="4" t="s">
        <v>28</v>
      </c>
      <c r="C18" s="59">
        <f t="shared" si="0"/>
        <v>6337.5</v>
      </c>
      <c r="D18" s="12"/>
      <c r="E18" s="6"/>
      <c r="F18" s="60">
        <f t="shared" si="1"/>
        <v>0</v>
      </c>
      <c r="G18" s="13"/>
      <c r="O18" s="132"/>
    </row>
    <row r="19" spans="1:15" x14ac:dyDescent="0.35">
      <c r="A19" s="57" t="s">
        <v>42</v>
      </c>
      <c r="B19" s="4" t="s">
        <v>28</v>
      </c>
      <c r="C19" s="59">
        <f t="shared" si="0"/>
        <v>6337.5</v>
      </c>
      <c r="D19" s="12"/>
      <c r="E19" s="6"/>
      <c r="F19" s="60">
        <f t="shared" si="1"/>
        <v>0</v>
      </c>
      <c r="G19" s="13"/>
      <c r="O19" s="132"/>
    </row>
    <row r="20" spans="1:15" x14ac:dyDescent="0.35">
      <c r="A20" s="57" t="s">
        <v>43</v>
      </c>
      <c r="B20" s="4" t="s">
        <v>28</v>
      </c>
      <c r="C20" s="59">
        <f t="shared" si="0"/>
        <v>6337.5</v>
      </c>
      <c r="D20" s="12"/>
      <c r="E20" s="6"/>
      <c r="F20" s="60">
        <f t="shared" si="1"/>
        <v>0</v>
      </c>
      <c r="G20" s="13"/>
      <c r="O20" s="132"/>
    </row>
    <row r="21" spans="1:15" x14ac:dyDescent="0.35">
      <c r="A21" s="57" t="s">
        <v>44</v>
      </c>
      <c r="B21" s="4" t="s">
        <v>28</v>
      </c>
      <c r="C21" s="59">
        <f t="shared" si="0"/>
        <v>6337.5</v>
      </c>
      <c r="D21" s="12"/>
      <c r="E21" s="6"/>
      <c r="F21" s="60">
        <f t="shared" si="1"/>
        <v>0</v>
      </c>
      <c r="G21" s="13"/>
    </row>
    <row r="22" spans="1:15" x14ac:dyDescent="0.35">
      <c r="A22" s="57" t="s">
        <v>45</v>
      </c>
      <c r="B22" s="4" t="s">
        <v>28</v>
      </c>
      <c r="C22" s="59">
        <f t="shared" si="0"/>
        <v>6337.5</v>
      </c>
      <c r="D22" s="12"/>
      <c r="E22" s="6"/>
      <c r="F22" s="60">
        <f t="shared" ref="F22:F28" si="2">+C22*D22*E22</f>
        <v>0</v>
      </c>
      <c r="G22" s="13"/>
    </row>
    <row r="23" spans="1:15" x14ac:dyDescent="0.35">
      <c r="A23" s="57" t="s">
        <v>46</v>
      </c>
      <c r="B23" s="4" t="s">
        <v>28</v>
      </c>
      <c r="C23" s="59">
        <f t="shared" si="0"/>
        <v>6337.5</v>
      </c>
      <c r="D23" s="12"/>
      <c r="E23" s="6"/>
      <c r="F23" s="60">
        <f t="shared" si="2"/>
        <v>0</v>
      </c>
      <c r="G23" s="13"/>
    </row>
    <row r="24" spans="1:15" x14ac:dyDescent="0.35">
      <c r="A24" s="57" t="s">
        <v>47</v>
      </c>
      <c r="B24" s="4" t="s">
        <v>28</v>
      </c>
      <c r="C24" s="59">
        <f t="shared" si="0"/>
        <v>6337.5</v>
      </c>
      <c r="D24" s="12"/>
      <c r="E24" s="6"/>
      <c r="F24" s="60">
        <f t="shared" si="2"/>
        <v>0</v>
      </c>
      <c r="G24" s="13"/>
    </row>
    <row r="25" spans="1:15" x14ac:dyDescent="0.35">
      <c r="A25" s="57" t="s">
        <v>48</v>
      </c>
      <c r="B25" s="4" t="s">
        <v>28</v>
      </c>
      <c r="C25" s="59">
        <f t="shared" si="0"/>
        <v>6337.5</v>
      </c>
      <c r="D25" s="12"/>
      <c r="E25" s="6"/>
      <c r="F25" s="60">
        <f t="shared" si="2"/>
        <v>0</v>
      </c>
      <c r="G25" s="13"/>
    </row>
    <row r="26" spans="1:15" x14ac:dyDescent="0.35">
      <c r="A26" s="57" t="s">
        <v>49</v>
      </c>
      <c r="B26" s="4" t="s">
        <v>28</v>
      </c>
      <c r="C26" s="59">
        <f t="shared" si="0"/>
        <v>6337.5</v>
      </c>
      <c r="D26" s="12"/>
      <c r="E26" s="6"/>
      <c r="F26" s="60">
        <f t="shared" si="2"/>
        <v>0</v>
      </c>
      <c r="G26" s="13"/>
    </row>
    <row r="27" spans="1:15" x14ac:dyDescent="0.35">
      <c r="A27" s="57" t="s">
        <v>50</v>
      </c>
      <c r="B27" s="4" t="s">
        <v>28</v>
      </c>
      <c r="C27" s="59">
        <f t="shared" si="0"/>
        <v>6337.5</v>
      </c>
      <c r="D27" s="12"/>
      <c r="E27" s="6"/>
      <c r="F27" s="60">
        <f t="shared" si="2"/>
        <v>0</v>
      </c>
      <c r="G27" s="13"/>
    </row>
    <row r="28" spans="1:15" x14ac:dyDescent="0.35">
      <c r="A28" s="57" t="s">
        <v>51</v>
      </c>
      <c r="B28" s="4" t="s">
        <v>28</v>
      </c>
      <c r="C28" s="59">
        <f t="shared" si="0"/>
        <v>6337.5</v>
      </c>
      <c r="D28" s="12"/>
      <c r="E28" s="6"/>
      <c r="F28" s="60">
        <f t="shared" si="2"/>
        <v>0</v>
      </c>
      <c r="G28" s="13"/>
    </row>
    <row r="29" spans="1:15" x14ac:dyDescent="0.35">
      <c r="A29" s="57" t="s">
        <v>52</v>
      </c>
      <c r="B29" s="4" t="s">
        <v>28</v>
      </c>
      <c r="C29" s="59">
        <f t="shared" si="0"/>
        <v>6337.5</v>
      </c>
      <c r="D29" s="12"/>
      <c r="E29" s="6"/>
      <c r="F29" s="60">
        <f t="shared" si="1"/>
        <v>0</v>
      </c>
      <c r="G29" s="13"/>
    </row>
    <row r="30" spans="1:15" x14ac:dyDescent="0.35">
      <c r="A30" s="57" t="s">
        <v>53</v>
      </c>
      <c r="B30" s="4" t="s">
        <v>28</v>
      </c>
      <c r="C30" s="59">
        <f t="shared" si="0"/>
        <v>6337.5</v>
      </c>
      <c r="D30" s="12"/>
      <c r="E30" s="6"/>
      <c r="F30" s="60">
        <f t="shared" si="1"/>
        <v>0</v>
      </c>
      <c r="G30" s="13"/>
    </row>
    <row r="31" spans="1:15" x14ac:dyDescent="0.35">
      <c r="A31" s="57" t="s">
        <v>54</v>
      </c>
      <c r="B31" s="4" t="s">
        <v>28</v>
      </c>
      <c r="C31" s="59">
        <f t="shared" si="0"/>
        <v>6337.5</v>
      </c>
      <c r="D31" s="12"/>
      <c r="E31" s="6"/>
      <c r="F31" s="60">
        <f t="shared" si="1"/>
        <v>0</v>
      </c>
      <c r="G31" s="13"/>
    </row>
    <row r="32" spans="1:15" x14ac:dyDescent="0.35">
      <c r="A32" s="57" t="s">
        <v>55</v>
      </c>
      <c r="B32" s="4" t="s">
        <v>28</v>
      </c>
      <c r="C32" s="59">
        <f t="shared" si="0"/>
        <v>6337.5</v>
      </c>
      <c r="D32" s="12"/>
      <c r="E32" s="6"/>
      <c r="F32" s="60">
        <f t="shared" si="1"/>
        <v>0</v>
      </c>
      <c r="G32" s="13"/>
    </row>
    <row r="33" spans="1:7" ht="15" thickBot="1" x14ac:dyDescent="0.4">
      <c r="A33" s="58" t="s">
        <v>56</v>
      </c>
      <c r="B33" s="4" t="s">
        <v>28</v>
      </c>
      <c r="C33" s="59">
        <f t="shared" si="0"/>
        <v>6337.5</v>
      </c>
      <c r="D33" s="14"/>
      <c r="E33" s="9"/>
      <c r="F33" s="61">
        <f t="shared" si="1"/>
        <v>0</v>
      </c>
      <c r="G33" s="13"/>
    </row>
    <row r="34" spans="1:7" ht="19" thickBot="1" x14ac:dyDescent="0.5">
      <c r="A34" s="166" t="s">
        <v>57</v>
      </c>
      <c r="B34" s="167"/>
      <c r="C34" s="167"/>
      <c r="D34" s="167"/>
      <c r="E34" s="168"/>
      <c r="F34" s="62">
        <f>+SUM(F14:F33)</f>
        <v>0</v>
      </c>
      <c r="G34" s="35"/>
    </row>
  </sheetData>
  <sheetProtection algorithmName="SHA-512" hashValue="ufojU035ruDWELTEEGZ9gfFUxoaTLN81XOV/aGpuEipy1rqwHiE70RQHajGzpAidtM18H3apHkl4okW7Uf5Kdg==" saltValue="aOU8bgyY7UAVp7NBYB67ww==" spinCount="100000" sheet="1" objects="1" scenarios="1"/>
  <mergeCells count="5">
    <mergeCell ref="A34:E34"/>
    <mergeCell ref="A1:E1"/>
    <mergeCell ref="A2:E2"/>
    <mergeCell ref="A3:E3"/>
    <mergeCell ref="A6:G10"/>
  </mergeCells>
  <phoneticPr fontId="4" type="noConversion"/>
  <dataValidations count="1">
    <dataValidation type="list" allowBlank="1" showInputMessage="1" showErrorMessage="1" sqref="B14:B33" xr:uid="{35F92EC3-2A50-4E2B-9162-61F0A9BA0723}">
      <formula1>$I$14:$I$16</formula1>
    </dataValidation>
  </dataValidations>
  <pageMargins left="0.7" right="0.7" top="0.75" bottom="0.75" header="0.3" footer="0.3"/>
  <pageSetup orientation="portrait" r:id="rId1"/>
  <ignoredErrors>
    <ignoredError sqref="F29:F33 F14:F21 F34 F22:F28" evalError="1"/>
  </ignoredErrors>
  <extLst>
    <ext xmlns:x14="http://schemas.microsoft.com/office/spreadsheetml/2009/9/main" uri="{CCE6A557-97BC-4b89-ADB6-D9C93CAAB3DF}">
      <x14:dataValidations xmlns:xm="http://schemas.microsoft.com/office/excel/2006/main" count="2">
        <x14:dataValidation type="list" allowBlank="1" showInputMessage="1" showErrorMessage="1" xr:uid="{77E78D8A-8E7C-4C5B-9ED0-A9436B844661}">
          <x14:formula1>
            <xm:f>IF(B14="Estudiante",Listas!$A$8:$A$19,Listas!$A$8:$A$27)</xm:f>
          </x14:formula1>
          <xm:sqref>D14:D33</xm:sqref>
        </x14:dataValidation>
        <x14:dataValidation type="list" allowBlank="1" showInputMessage="1" showErrorMessage="1" xr:uid="{30816035-828E-4217-83F3-5D0C58FD1B64}">
          <x14:formula1>
            <xm:f>Listas!$E$3:$E$14</xm:f>
          </x14:formula1>
          <xm:sqref>E14:E33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8972A-DE7C-410F-90C6-67A9D6899E80}">
  <sheetPr codeName="Hoja6"/>
  <dimension ref="A1:M33"/>
  <sheetViews>
    <sheetView showGridLines="0" zoomScaleNormal="100" workbookViewId="0">
      <pane ySplit="12" topLeftCell="A13" activePane="bottomLeft" state="frozen"/>
      <selection pane="bottomLeft" activeCell="B15" sqref="B15"/>
    </sheetView>
  </sheetViews>
  <sheetFormatPr baseColWidth="10" defaultColWidth="11.54296875" defaultRowHeight="14.5" x14ac:dyDescent="0.35"/>
  <cols>
    <col min="1" max="1" width="39.1796875" style="28" customWidth="1"/>
    <col min="2" max="2" width="22.54296875" style="28" customWidth="1"/>
    <col min="3" max="3" width="13.81640625" style="28" customWidth="1"/>
    <col min="4" max="4" width="12" style="28" customWidth="1"/>
    <col min="5" max="5" width="11.453125" style="28" customWidth="1"/>
    <col min="6" max="6" width="10.54296875" style="28" customWidth="1"/>
    <col min="7" max="7" width="10.26953125" style="28" customWidth="1"/>
    <col min="8" max="8" width="15.81640625" style="28" customWidth="1"/>
    <col min="9" max="9" width="13.453125" style="28" customWidth="1"/>
    <col min="10" max="10" width="58.453125" style="28" customWidth="1"/>
    <col min="11" max="11" width="12.1796875" style="28" customWidth="1"/>
    <col min="12" max="16384" width="11.54296875" style="28"/>
  </cols>
  <sheetData>
    <row r="1" spans="1:13" s="35" customFormat="1" ht="18.5" x14ac:dyDescent="0.45">
      <c r="A1" s="169" t="s">
        <v>58</v>
      </c>
      <c r="B1" s="169"/>
      <c r="C1" s="169"/>
      <c r="D1" s="169"/>
      <c r="E1" s="169"/>
    </row>
    <row r="2" spans="1:13" s="35" customFormat="1" ht="18.5" x14ac:dyDescent="0.45">
      <c r="A2" s="169" t="s">
        <v>1</v>
      </c>
      <c r="B2" s="169"/>
      <c r="C2" s="169"/>
      <c r="D2" s="169"/>
      <c r="E2" s="169"/>
    </row>
    <row r="3" spans="1:13" s="35" customFormat="1" ht="18.5" x14ac:dyDescent="0.45">
      <c r="A3" s="169" t="s">
        <v>2</v>
      </c>
      <c r="B3" s="169"/>
      <c r="C3" s="169"/>
      <c r="D3" s="169"/>
      <c r="E3" s="169"/>
    </row>
    <row r="5" spans="1:13" ht="14.5" customHeight="1" x14ac:dyDescent="0.35">
      <c r="A5" s="173" t="s">
        <v>59</v>
      </c>
      <c r="B5" s="174"/>
      <c r="C5" s="174"/>
      <c r="D5" s="174"/>
      <c r="E5" s="174"/>
      <c r="F5" s="174"/>
      <c r="G5" s="175"/>
    </row>
    <row r="6" spans="1:13" ht="14.5" customHeight="1" x14ac:dyDescent="0.35">
      <c r="A6" s="176"/>
      <c r="B6" s="177"/>
      <c r="C6" s="177"/>
      <c r="D6" s="177"/>
      <c r="E6" s="177"/>
      <c r="F6" s="177"/>
      <c r="G6" s="178"/>
    </row>
    <row r="7" spans="1:13" ht="14.5" customHeight="1" x14ac:dyDescent="0.35">
      <c r="A7" s="176"/>
      <c r="B7" s="177"/>
      <c r="C7" s="177"/>
      <c r="D7" s="177"/>
      <c r="E7" s="177"/>
      <c r="F7" s="177"/>
      <c r="G7" s="178"/>
    </row>
    <row r="8" spans="1:13" ht="14.5" customHeight="1" x14ac:dyDescent="0.35">
      <c r="A8" s="176"/>
      <c r="B8" s="177"/>
      <c r="C8" s="177"/>
      <c r="D8" s="177"/>
      <c r="E8" s="177"/>
      <c r="F8" s="177"/>
      <c r="G8" s="178"/>
    </row>
    <row r="9" spans="1:13" ht="14.5" customHeight="1" x14ac:dyDescent="0.35">
      <c r="A9" s="176"/>
      <c r="B9" s="177"/>
      <c r="C9" s="177"/>
      <c r="D9" s="177"/>
      <c r="E9" s="177"/>
      <c r="F9" s="177"/>
      <c r="G9" s="178"/>
    </row>
    <row r="10" spans="1:13" ht="23.5" customHeight="1" x14ac:dyDescent="0.35">
      <c r="A10" s="179"/>
      <c r="B10" s="180"/>
      <c r="C10" s="180"/>
      <c r="D10" s="180"/>
      <c r="E10" s="180"/>
      <c r="F10" s="180"/>
      <c r="G10" s="181"/>
    </row>
    <row r="12" spans="1:13" ht="42" customHeight="1" x14ac:dyDescent="0.35">
      <c r="A12" s="64" t="s">
        <v>28</v>
      </c>
      <c r="B12" s="64" t="s">
        <v>60</v>
      </c>
      <c r="C12" s="64" t="s">
        <v>30</v>
      </c>
      <c r="D12" s="64" t="s">
        <v>31</v>
      </c>
      <c r="E12" s="64" t="s">
        <v>33</v>
      </c>
      <c r="F12" s="64" t="s">
        <v>61</v>
      </c>
      <c r="G12" s="64" t="s">
        <v>62</v>
      </c>
      <c r="H12" s="64" t="s">
        <v>63</v>
      </c>
      <c r="I12" s="64" t="s">
        <v>64</v>
      </c>
      <c r="J12" s="64" t="s">
        <v>34</v>
      </c>
    </row>
    <row r="13" spans="1:13" x14ac:dyDescent="0.35">
      <c r="A13" s="65" t="s">
        <v>35</v>
      </c>
      <c r="B13" s="4" t="s">
        <v>28</v>
      </c>
      <c r="C13" s="59">
        <f>+VLOOKUP(B13,L$13:M$15,2,FALSE)</f>
        <v>6337.5</v>
      </c>
      <c r="D13" s="12"/>
      <c r="E13" s="23">
        <f>+C13*D13</f>
        <v>0</v>
      </c>
      <c r="F13" s="15"/>
      <c r="G13" s="15"/>
      <c r="H13" s="65">
        <f t="shared" ref="H13:H32" si="0">+DAYS360(F13,G13,0)+1</f>
        <v>1</v>
      </c>
      <c r="I13" s="66">
        <f t="shared" ref="I13:I32" si="1">+(E13/30)*H13</f>
        <v>0</v>
      </c>
      <c r="J13" s="4"/>
      <c r="L13" s="137" t="s">
        <v>28</v>
      </c>
      <c r="M13" s="137">
        <v>6337.5</v>
      </c>
    </row>
    <row r="14" spans="1:13" x14ac:dyDescent="0.35">
      <c r="A14" s="65" t="s">
        <v>37</v>
      </c>
      <c r="B14" s="4" t="s">
        <v>36</v>
      </c>
      <c r="C14" s="59">
        <f t="shared" ref="C14:C32" si="2">+VLOOKUP(B14,L$13:M$15,2,FALSE)</f>
        <v>12675</v>
      </c>
      <c r="D14" s="12"/>
      <c r="E14" s="23">
        <f>+C14*D14</f>
        <v>0</v>
      </c>
      <c r="F14" s="15"/>
      <c r="G14" s="15"/>
      <c r="H14" s="65">
        <f t="shared" si="0"/>
        <v>1</v>
      </c>
      <c r="I14" s="66">
        <f t="shared" si="1"/>
        <v>0</v>
      </c>
      <c r="J14" s="4"/>
      <c r="L14" s="137" t="s">
        <v>36</v>
      </c>
      <c r="M14" s="137">
        <v>12675</v>
      </c>
    </row>
    <row r="15" spans="1:13" x14ac:dyDescent="0.35">
      <c r="A15" s="65" t="s">
        <v>39</v>
      </c>
      <c r="B15" s="4" t="s">
        <v>38</v>
      </c>
      <c r="C15" s="59">
        <f t="shared" si="2"/>
        <v>19012.5</v>
      </c>
      <c r="D15" s="12"/>
      <c r="E15" s="23">
        <f t="shared" ref="E15:E26" si="3">+C15*D15</f>
        <v>0</v>
      </c>
      <c r="F15" s="4"/>
      <c r="G15" s="4"/>
      <c r="H15" s="65">
        <f t="shared" si="0"/>
        <v>1</v>
      </c>
      <c r="I15" s="66">
        <f t="shared" si="1"/>
        <v>0</v>
      </c>
      <c r="J15" s="4"/>
      <c r="L15" s="137" t="s">
        <v>38</v>
      </c>
      <c r="M15" s="137">
        <v>19012.5</v>
      </c>
    </row>
    <row r="16" spans="1:13" x14ac:dyDescent="0.35">
      <c r="A16" s="65" t="s">
        <v>40</v>
      </c>
      <c r="B16" s="4" t="s">
        <v>28</v>
      </c>
      <c r="C16" s="59">
        <f t="shared" si="2"/>
        <v>6337.5</v>
      </c>
      <c r="D16" s="12"/>
      <c r="E16" s="23">
        <f t="shared" si="3"/>
        <v>0</v>
      </c>
      <c r="F16" s="4"/>
      <c r="G16" s="4"/>
      <c r="H16" s="65">
        <f t="shared" si="0"/>
        <v>1</v>
      </c>
      <c r="I16" s="66">
        <f t="shared" si="1"/>
        <v>0</v>
      </c>
      <c r="J16" s="4"/>
      <c r="L16" s="137"/>
      <c r="M16" s="137"/>
    </row>
    <row r="17" spans="1:10" x14ac:dyDescent="0.35">
      <c r="A17" s="65" t="s">
        <v>41</v>
      </c>
      <c r="B17" s="4" t="s">
        <v>28</v>
      </c>
      <c r="C17" s="59">
        <f t="shared" si="2"/>
        <v>6337.5</v>
      </c>
      <c r="D17" s="12"/>
      <c r="E17" s="23">
        <f t="shared" si="3"/>
        <v>0</v>
      </c>
      <c r="F17" s="4"/>
      <c r="G17" s="4"/>
      <c r="H17" s="65">
        <f t="shared" si="0"/>
        <v>1</v>
      </c>
      <c r="I17" s="66">
        <f t="shared" si="1"/>
        <v>0</v>
      </c>
      <c r="J17" s="4"/>
    </row>
    <row r="18" spans="1:10" x14ac:dyDescent="0.35">
      <c r="A18" s="65" t="s">
        <v>42</v>
      </c>
      <c r="B18" s="4" t="s">
        <v>28</v>
      </c>
      <c r="C18" s="59">
        <f t="shared" si="2"/>
        <v>6337.5</v>
      </c>
      <c r="D18" s="12"/>
      <c r="E18" s="23">
        <f t="shared" si="3"/>
        <v>0</v>
      </c>
      <c r="F18" s="4"/>
      <c r="G18" s="4"/>
      <c r="H18" s="65">
        <f t="shared" si="0"/>
        <v>1</v>
      </c>
      <c r="I18" s="66">
        <f t="shared" si="1"/>
        <v>0</v>
      </c>
      <c r="J18" s="4"/>
    </row>
    <row r="19" spans="1:10" x14ac:dyDescent="0.35">
      <c r="A19" s="65" t="s">
        <v>43</v>
      </c>
      <c r="B19" s="4" t="s">
        <v>28</v>
      </c>
      <c r="C19" s="59">
        <f t="shared" si="2"/>
        <v>6337.5</v>
      </c>
      <c r="D19" s="12"/>
      <c r="E19" s="23">
        <f t="shared" si="3"/>
        <v>0</v>
      </c>
      <c r="F19" s="4"/>
      <c r="G19" s="4"/>
      <c r="H19" s="65">
        <f t="shared" si="0"/>
        <v>1</v>
      </c>
      <c r="I19" s="66">
        <f t="shared" si="1"/>
        <v>0</v>
      </c>
      <c r="J19" s="4"/>
    </row>
    <row r="20" spans="1:10" x14ac:dyDescent="0.35">
      <c r="A20" s="65" t="s">
        <v>44</v>
      </c>
      <c r="B20" s="4" t="s">
        <v>28</v>
      </c>
      <c r="C20" s="59">
        <f t="shared" si="2"/>
        <v>6337.5</v>
      </c>
      <c r="D20" s="12"/>
      <c r="E20" s="23">
        <f t="shared" si="3"/>
        <v>0</v>
      </c>
      <c r="F20" s="4"/>
      <c r="G20" s="4"/>
      <c r="H20" s="65">
        <f t="shared" si="0"/>
        <v>1</v>
      </c>
      <c r="I20" s="66">
        <f t="shared" si="1"/>
        <v>0</v>
      </c>
      <c r="J20" s="4"/>
    </row>
    <row r="21" spans="1:10" x14ac:dyDescent="0.35">
      <c r="A21" s="65" t="s">
        <v>45</v>
      </c>
      <c r="B21" s="4" t="s">
        <v>28</v>
      </c>
      <c r="C21" s="59">
        <f t="shared" si="2"/>
        <v>6337.5</v>
      </c>
      <c r="D21" s="12"/>
      <c r="E21" s="23">
        <f t="shared" si="3"/>
        <v>0</v>
      </c>
      <c r="F21" s="4"/>
      <c r="G21" s="4"/>
      <c r="H21" s="65">
        <f t="shared" si="0"/>
        <v>1</v>
      </c>
      <c r="I21" s="66">
        <f t="shared" si="1"/>
        <v>0</v>
      </c>
      <c r="J21" s="4"/>
    </row>
    <row r="22" spans="1:10" x14ac:dyDescent="0.35">
      <c r="A22" s="65" t="s">
        <v>46</v>
      </c>
      <c r="B22" s="4" t="s">
        <v>28</v>
      </c>
      <c r="C22" s="59">
        <f t="shared" si="2"/>
        <v>6337.5</v>
      </c>
      <c r="D22" s="12"/>
      <c r="E22" s="23">
        <f t="shared" si="3"/>
        <v>0</v>
      </c>
      <c r="F22" s="4"/>
      <c r="G22" s="4"/>
      <c r="H22" s="65">
        <f t="shared" si="0"/>
        <v>1</v>
      </c>
      <c r="I22" s="66">
        <f t="shared" si="1"/>
        <v>0</v>
      </c>
      <c r="J22" s="4"/>
    </row>
    <row r="23" spans="1:10" x14ac:dyDescent="0.35">
      <c r="A23" s="65" t="s">
        <v>47</v>
      </c>
      <c r="B23" s="4" t="s">
        <v>28</v>
      </c>
      <c r="C23" s="59">
        <f t="shared" si="2"/>
        <v>6337.5</v>
      </c>
      <c r="D23" s="12"/>
      <c r="E23" s="23">
        <f t="shared" si="3"/>
        <v>0</v>
      </c>
      <c r="F23" s="4"/>
      <c r="G23" s="4"/>
      <c r="H23" s="65">
        <f t="shared" si="0"/>
        <v>1</v>
      </c>
      <c r="I23" s="66">
        <f t="shared" si="1"/>
        <v>0</v>
      </c>
      <c r="J23" s="4"/>
    </row>
    <row r="24" spans="1:10" x14ac:dyDescent="0.35">
      <c r="A24" s="65" t="s">
        <v>48</v>
      </c>
      <c r="B24" s="4" t="s">
        <v>28</v>
      </c>
      <c r="C24" s="59">
        <f t="shared" si="2"/>
        <v>6337.5</v>
      </c>
      <c r="D24" s="12"/>
      <c r="E24" s="23">
        <f t="shared" si="3"/>
        <v>0</v>
      </c>
      <c r="F24" s="4"/>
      <c r="G24" s="4"/>
      <c r="H24" s="65">
        <f t="shared" si="0"/>
        <v>1</v>
      </c>
      <c r="I24" s="66">
        <f t="shared" si="1"/>
        <v>0</v>
      </c>
      <c r="J24" s="4"/>
    </row>
    <row r="25" spans="1:10" x14ac:dyDescent="0.35">
      <c r="A25" s="65" t="s">
        <v>49</v>
      </c>
      <c r="B25" s="4" t="s">
        <v>28</v>
      </c>
      <c r="C25" s="59">
        <f t="shared" si="2"/>
        <v>6337.5</v>
      </c>
      <c r="D25" s="12"/>
      <c r="E25" s="23">
        <f t="shared" si="3"/>
        <v>0</v>
      </c>
      <c r="F25" s="15"/>
      <c r="G25" s="4"/>
      <c r="H25" s="65">
        <f t="shared" si="0"/>
        <v>1</v>
      </c>
      <c r="I25" s="66">
        <f t="shared" si="1"/>
        <v>0</v>
      </c>
      <c r="J25" s="4"/>
    </row>
    <row r="26" spans="1:10" x14ac:dyDescent="0.35">
      <c r="A26" s="65" t="s">
        <v>50</v>
      </c>
      <c r="B26" s="4" t="s">
        <v>28</v>
      </c>
      <c r="C26" s="59">
        <f t="shared" si="2"/>
        <v>6337.5</v>
      </c>
      <c r="D26" s="12"/>
      <c r="E26" s="23">
        <f t="shared" si="3"/>
        <v>0</v>
      </c>
      <c r="F26" s="4"/>
      <c r="G26" s="4"/>
      <c r="H26" s="65">
        <f t="shared" si="0"/>
        <v>1</v>
      </c>
      <c r="I26" s="66">
        <f t="shared" si="1"/>
        <v>0</v>
      </c>
      <c r="J26" s="4"/>
    </row>
    <row r="27" spans="1:10" x14ac:dyDescent="0.35">
      <c r="A27" s="65" t="s">
        <v>51</v>
      </c>
      <c r="B27" s="4" t="s">
        <v>28</v>
      </c>
      <c r="C27" s="59">
        <f t="shared" si="2"/>
        <v>6337.5</v>
      </c>
      <c r="D27" s="12"/>
      <c r="E27" s="23">
        <f t="shared" ref="E27:E31" si="4">+C27*D27</f>
        <v>0</v>
      </c>
      <c r="F27" s="4"/>
      <c r="G27" s="4"/>
      <c r="H27" s="65">
        <f t="shared" ref="H27:H31" si="5">+DAYS360(F27,G27,0)+1</f>
        <v>1</v>
      </c>
      <c r="I27" s="66">
        <f t="shared" ref="I27:I31" si="6">+(E27/30)*H27</f>
        <v>0</v>
      </c>
      <c r="J27" s="4"/>
    </row>
    <row r="28" spans="1:10" x14ac:dyDescent="0.35">
      <c r="A28" s="65" t="s">
        <v>52</v>
      </c>
      <c r="B28" s="4" t="s">
        <v>28</v>
      </c>
      <c r="C28" s="59">
        <f t="shared" si="2"/>
        <v>6337.5</v>
      </c>
      <c r="D28" s="12"/>
      <c r="E28" s="23">
        <f t="shared" si="4"/>
        <v>0</v>
      </c>
      <c r="F28" s="4"/>
      <c r="G28" s="4"/>
      <c r="H28" s="65">
        <f t="shared" si="5"/>
        <v>1</v>
      </c>
      <c r="I28" s="66">
        <f t="shared" si="6"/>
        <v>0</v>
      </c>
      <c r="J28" s="4"/>
    </row>
    <row r="29" spans="1:10" x14ac:dyDescent="0.35">
      <c r="A29" s="65" t="s">
        <v>53</v>
      </c>
      <c r="B29" s="4" t="s">
        <v>28</v>
      </c>
      <c r="C29" s="59">
        <f t="shared" si="2"/>
        <v>6337.5</v>
      </c>
      <c r="D29" s="12"/>
      <c r="E29" s="23">
        <f t="shared" si="4"/>
        <v>0</v>
      </c>
      <c r="F29" s="4"/>
      <c r="G29" s="4"/>
      <c r="H29" s="65">
        <f t="shared" si="5"/>
        <v>1</v>
      </c>
      <c r="I29" s="66">
        <f t="shared" si="6"/>
        <v>0</v>
      </c>
      <c r="J29" s="4"/>
    </row>
    <row r="30" spans="1:10" x14ac:dyDescent="0.35">
      <c r="A30" s="65" t="s">
        <v>54</v>
      </c>
      <c r="B30" s="4" t="s">
        <v>28</v>
      </c>
      <c r="C30" s="59">
        <f t="shared" si="2"/>
        <v>6337.5</v>
      </c>
      <c r="D30" s="12"/>
      <c r="E30" s="23">
        <f t="shared" si="4"/>
        <v>0</v>
      </c>
      <c r="F30" s="4"/>
      <c r="G30" s="4"/>
      <c r="H30" s="65">
        <f t="shared" si="5"/>
        <v>1</v>
      </c>
      <c r="I30" s="66">
        <f t="shared" si="6"/>
        <v>0</v>
      </c>
      <c r="J30" s="4"/>
    </row>
    <row r="31" spans="1:10" x14ac:dyDescent="0.35">
      <c r="A31" s="65" t="s">
        <v>55</v>
      </c>
      <c r="B31" s="4" t="s">
        <v>28</v>
      </c>
      <c r="C31" s="59">
        <f t="shared" si="2"/>
        <v>6337.5</v>
      </c>
      <c r="D31" s="12"/>
      <c r="E31" s="23">
        <f t="shared" si="4"/>
        <v>0</v>
      </c>
      <c r="F31" s="4"/>
      <c r="G31" s="4"/>
      <c r="H31" s="65">
        <f t="shared" si="5"/>
        <v>1</v>
      </c>
      <c r="I31" s="66">
        <f t="shared" si="6"/>
        <v>0</v>
      </c>
      <c r="J31" s="4"/>
    </row>
    <row r="32" spans="1:10" x14ac:dyDescent="0.35">
      <c r="A32" s="65" t="s">
        <v>56</v>
      </c>
      <c r="B32" s="4" t="s">
        <v>28</v>
      </c>
      <c r="C32" s="59">
        <f t="shared" si="2"/>
        <v>6337.5</v>
      </c>
      <c r="D32" s="12"/>
      <c r="E32" s="23">
        <f>+C32*D32</f>
        <v>0</v>
      </c>
      <c r="F32" s="4"/>
      <c r="G32" s="4"/>
      <c r="H32" s="65">
        <f t="shared" si="0"/>
        <v>1</v>
      </c>
      <c r="I32" s="66">
        <f t="shared" si="1"/>
        <v>0</v>
      </c>
      <c r="J32" s="4"/>
    </row>
    <row r="33" spans="1:9" ht="18.5" x14ac:dyDescent="0.45">
      <c r="A33" s="170" t="s">
        <v>57</v>
      </c>
      <c r="B33" s="171"/>
      <c r="C33" s="171"/>
      <c r="D33" s="171"/>
      <c r="E33" s="171"/>
      <c r="F33" s="171"/>
      <c r="G33" s="171"/>
      <c r="H33" s="172"/>
      <c r="I33" s="67">
        <f>+SUM(I13:I32)</f>
        <v>0</v>
      </c>
    </row>
  </sheetData>
  <sheetProtection algorithmName="SHA-512" hashValue="2/0fK8DzmEOiD4nFZJ4kEYH7MeCWPt8cWyisiBumjZpIhgNW+tU0JLtbleDXINVKKRNb6WnmH+lqhnc+6PPxXA==" saltValue="K3UmLltp5DY11GGzfXsLVQ==" spinCount="100000" sheet="1" objects="1" scenarios="1"/>
  <mergeCells count="5">
    <mergeCell ref="A1:E1"/>
    <mergeCell ref="A2:E2"/>
    <mergeCell ref="A3:E3"/>
    <mergeCell ref="A33:H33"/>
    <mergeCell ref="A5:G10"/>
  </mergeCells>
  <dataValidations count="1">
    <dataValidation type="list" allowBlank="1" showInputMessage="1" showErrorMessage="1" sqref="B13" xr:uid="{30703531-3E6C-4467-94F5-466DDD550A94}">
      <formula1>$L$13:$L$15</formula1>
    </dataValidation>
  </dataValidations>
  <pageMargins left="0.7" right="0.7" top="0.75" bottom="0.75" header="0.3" footer="0.3"/>
  <pageSetup orientation="portrait" r:id="rId1"/>
  <ignoredErrors>
    <ignoredError sqref="I13:I33 E13:E32" evalError="1"/>
  </ignoredErrors>
  <extLst>
    <ext xmlns:x14="http://schemas.microsoft.com/office/spreadsheetml/2009/9/main" uri="{CCE6A557-97BC-4b89-ADB6-D9C93CAAB3DF}">
      <x14:dataValidations xmlns:xm="http://schemas.microsoft.com/office/excel/2006/main" count="2">
        <x14:dataValidation type="list" allowBlank="1" showInputMessage="1" showErrorMessage="1" xr:uid="{24A2D797-BF3D-4C6C-8903-A019E7FCF47F}">
          <x14:formula1>
            <xm:f>IF(B13="Estudiante",Listas!$A$8:$A$19,Listas!$A$8:$A$27)</xm:f>
          </x14:formula1>
          <xm:sqref>D13:D32</xm:sqref>
        </x14:dataValidation>
        <x14:dataValidation type="list" allowBlank="1" showInputMessage="1" showErrorMessage="1" xr:uid="{BE9A68DA-3DF1-4BA1-847A-3BC129ABCFE8}">
          <x14:formula1>
            <xm:f>Listas!$A$3:$A$5</xm:f>
          </x14:formula1>
          <xm:sqref>B14:B32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6AD09-A71A-4CD8-994D-A3AC49748624}">
  <sheetPr codeName="Hoja7"/>
  <dimension ref="A1:BN79"/>
  <sheetViews>
    <sheetView showGridLines="0" topLeftCell="A14" zoomScaleNormal="100" workbookViewId="0">
      <selection activeCell="C18" sqref="C18"/>
    </sheetView>
  </sheetViews>
  <sheetFormatPr baseColWidth="10" defaultColWidth="11.54296875" defaultRowHeight="14.5" x14ac:dyDescent="0.35"/>
  <cols>
    <col min="1" max="1" width="31.54296875" style="72" customWidth="1"/>
    <col min="2" max="2" width="31.1796875" style="72" customWidth="1"/>
    <col min="3" max="3" width="19" style="72" customWidth="1"/>
    <col min="4" max="4" width="27.54296875" style="72" customWidth="1"/>
    <col min="5" max="5" width="14.7265625" style="28" customWidth="1"/>
    <col min="6" max="6" width="12.54296875" style="28" customWidth="1"/>
    <col min="7" max="7" width="14.453125" style="28" customWidth="1"/>
    <col min="8" max="8" width="29.54296875" style="28" customWidth="1"/>
    <col min="9" max="12" width="11.54296875" style="28"/>
    <col min="13" max="66" width="11.54296875" style="135"/>
    <col min="67" max="16384" width="11.54296875" style="28"/>
  </cols>
  <sheetData>
    <row r="1" spans="1:66" s="35" customFormat="1" ht="18.5" x14ac:dyDescent="0.45">
      <c r="A1" s="169" t="s">
        <v>65</v>
      </c>
      <c r="B1" s="169"/>
      <c r="C1" s="169"/>
      <c r="D1" s="169"/>
      <c r="E1" s="169"/>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row>
    <row r="2" spans="1:66" s="35" customFormat="1" ht="18.5" x14ac:dyDescent="0.45">
      <c r="A2" s="169" t="s">
        <v>1</v>
      </c>
      <c r="B2" s="169"/>
      <c r="C2" s="169"/>
      <c r="D2" s="169"/>
      <c r="E2" s="169"/>
      <c r="G2" s="68" t="s">
        <v>66</v>
      </c>
      <c r="H2" s="69"/>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row>
    <row r="3" spans="1:66" s="35" customFormat="1" ht="18.5" x14ac:dyDescent="0.45">
      <c r="A3" s="169" t="s">
        <v>2</v>
      </c>
      <c r="B3" s="169"/>
      <c r="C3" s="169"/>
      <c r="D3" s="169"/>
      <c r="E3" s="169"/>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row>
    <row r="4" spans="1:66" ht="15" thickBot="1" x14ac:dyDescent="0.4">
      <c r="A4" s="70"/>
      <c r="B4" s="70"/>
      <c r="C4" s="70"/>
      <c r="D4" s="70"/>
      <c r="E4" s="70"/>
    </row>
    <row r="5" spans="1:66" ht="14.5" customHeight="1" x14ac:dyDescent="0.35">
      <c r="A5" s="182" t="s">
        <v>67</v>
      </c>
      <c r="B5" s="183"/>
      <c r="C5" s="183"/>
      <c r="D5" s="183"/>
      <c r="E5" s="183"/>
      <c r="F5" s="183"/>
      <c r="G5" s="183"/>
      <c r="H5" s="183"/>
      <c r="I5" s="184"/>
    </row>
    <row r="6" spans="1:66" ht="14.5" customHeight="1" x14ac:dyDescent="0.35">
      <c r="A6" s="185"/>
      <c r="B6" s="177"/>
      <c r="C6" s="177"/>
      <c r="D6" s="177"/>
      <c r="E6" s="177"/>
      <c r="F6" s="177"/>
      <c r="G6" s="177"/>
      <c r="H6" s="177"/>
      <c r="I6" s="186"/>
    </row>
    <row r="7" spans="1:66" ht="14.5" customHeight="1" x14ac:dyDescent="0.35">
      <c r="A7" s="185"/>
      <c r="B7" s="177"/>
      <c r="C7" s="177"/>
      <c r="D7" s="177"/>
      <c r="E7" s="177"/>
      <c r="F7" s="177"/>
      <c r="G7" s="177"/>
      <c r="H7" s="177"/>
      <c r="I7" s="186"/>
    </row>
    <row r="8" spans="1:66" ht="14.5" customHeight="1" x14ac:dyDescent="0.35">
      <c r="A8" s="185"/>
      <c r="B8" s="177"/>
      <c r="C8" s="177"/>
      <c r="D8" s="177"/>
      <c r="E8" s="177"/>
      <c r="F8" s="177"/>
      <c r="G8" s="177"/>
      <c r="H8" s="177"/>
      <c r="I8" s="186"/>
    </row>
    <row r="9" spans="1:66" ht="14.5" customHeight="1" x14ac:dyDescent="0.35">
      <c r="A9" s="185"/>
      <c r="B9" s="177"/>
      <c r="C9" s="177"/>
      <c r="D9" s="177"/>
      <c r="E9" s="177"/>
      <c r="F9" s="177"/>
      <c r="G9" s="177"/>
      <c r="H9" s="177"/>
      <c r="I9" s="186"/>
    </row>
    <row r="10" spans="1:66" ht="14.5" customHeight="1" x14ac:dyDescent="0.35">
      <c r="A10" s="185"/>
      <c r="B10" s="177"/>
      <c r="C10" s="177"/>
      <c r="D10" s="177"/>
      <c r="E10" s="177"/>
      <c r="F10" s="177"/>
      <c r="G10" s="177"/>
      <c r="H10" s="177"/>
      <c r="I10" s="186"/>
    </row>
    <row r="11" spans="1:66" x14ac:dyDescent="0.35">
      <c r="A11" s="185"/>
      <c r="B11" s="177"/>
      <c r="C11" s="177"/>
      <c r="D11" s="177"/>
      <c r="E11" s="177"/>
      <c r="F11" s="177"/>
      <c r="G11" s="177"/>
      <c r="H11" s="177"/>
      <c r="I11" s="186"/>
    </row>
    <row r="12" spans="1:66" ht="15" thickBot="1" x14ac:dyDescent="0.4">
      <c r="A12" s="187"/>
      <c r="B12" s="188"/>
      <c r="C12" s="188"/>
      <c r="D12" s="188"/>
      <c r="E12" s="188"/>
      <c r="F12" s="188"/>
      <c r="G12" s="188"/>
      <c r="H12" s="188"/>
      <c r="I12" s="189"/>
    </row>
    <row r="13" spans="1:66" x14ac:dyDescent="0.35">
      <c r="A13" s="71"/>
      <c r="B13" s="71"/>
      <c r="C13" s="71"/>
      <c r="D13" s="71"/>
      <c r="E13" s="71"/>
      <c r="F13" s="71"/>
      <c r="G13" s="71"/>
    </row>
    <row r="15" spans="1:66" ht="58.5" thickBot="1" x14ac:dyDescent="0.4">
      <c r="A15" s="64" t="s">
        <v>68</v>
      </c>
      <c r="B15" s="64" t="s">
        <v>69</v>
      </c>
      <c r="C15" s="64" t="s">
        <v>33</v>
      </c>
      <c r="D15" s="64" t="s">
        <v>70</v>
      </c>
      <c r="E15" s="64" t="s">
        <v>71</v>
      </c>
      <c r="F15" s="64" t="s">
        <v>72</v>
      </c>
      <c r="G15" s="64" t="s">
        <v>73</v>
      </c>
      <c r="H15" s="64" t="s">
        <v>74</v>
      </c>
      <c r="I15" s="190" t="s">
        <v>75</v>
      </c>
      <c r="J15" s="191"/>
      <c r="K15" s="191"/>
      <c r="L15" s="192"/>
    </row>
    <row r="16" spans="1:66" x14ac:dyDescent="0.35">
      <c r="A16" s="6"/>
      <c r="B16" s="6"/>
      <c r="C16" s="49">
        <f>+A16*B16</f>
        <v>0</v>
      </c>
      <c r="D16" s="5">
        <v>0</v>
      </c>
      <c r="E16" s="5">
        <v>0</v>
      </c>
      <c r="F16" s="5">
        <v>0</v>
      </c>
      <c r="G16" s="5">
        <v>0</v>
      </c>
      <c r="H16" s="73">
        <f>+(C16*D16)+(C16*E16)+(C16*F16)+(C16*G16)</f>
        <v>0</v>
      </c>
      <c r="I16" s="201"/>
      <c r="J16" s="202"/>
      <c r="K16" s="202"/>
      <c r="L16" s="203"/>
    </row>
    <row r="17" spans="1:14" x14ac:dyDescent="0.35">
      <c r="A17" s="6"/>
      <c r="B17" s="6"/>
      <c r="C17" s="49">
        <f t="shared" ref="C17:C34" si="0">+A17*B17</f>
        <v>0</v>
      </c>
      <c r="D17" s="5">
        <v>0</v>
      </c>
      <c r="E17" s="5">
        <v>0</v>
      </c>
      <c r="F17" s="5">
        <v>0</v>
      </c>
      <c r="G17" s="5">
        <v>0</v>
      </c>
      <c r="H17" s="73">
        <f t="shared" ref="H17:H33" si="1">+(C17*D17)+(C17*E17)+(C17*F17)+(C17*G17)</f>
        <v>0</v>
      </c>
      <c r="I17" s="204"/>
      <c r="J17" s="205"/>
      <c r="K17" s="205"/>
      <c r="L17" s="206"/>
      <c r="N17" s="137">
        <v>0</v>
      </c>
    </row>
    <row r="18" spans="1:14" x14ac:dyDescent="0.35">
      <c r="A18" s="6"/>
      <c r="B18" s="6"/>
      <c r="C18" s="49">
        <f t="shared" si="0"/>
        <v>0</v>
      </c>
      <c r="D18" s="5">
        <v>0</v>
      </c>
      <c r="E18" s="5">
        <v>0</v>
      </c>
      <c r="F18" s="5">
        <v>0</v>
      </c>
      <c r="G18" s="5">
        <v>0</v>
      </c>
      <c r="H18" s="73">
        <f t="shared" si="1"/>
        <v>0</v>
      </c>
      <c r="I18" s="204"/>
      <c r="J18" s="205"/>
      <c r="K18" s="205"/>
      <c r="L18" s="206"/>
      <c r="N18" s="137">
        <v>4200</v>
      </c>
    </row>
    <row r="19" spans="1:14" x14ac:dyDescent="0.35">
      <c r="A19" s="6"/>
      <c r="B19" s="6"/>
      <c r="C19" s="49">
        <f t="shared" si="0"/>
        <v>0</v>
      </c>
      <c r="D19" s="5">
        <v>0</v>
      </c>
      <c r="E19" s="5">
        <v>0</v>
      </c>
      <c r="F19" s="5">
        <v>0</v>
      </c>
      <c r="G19" s="5">
        <v>0</v>
      </c>
      <c r="H19" s="73">
        <f t="shared" si="1"/>
        <v>0</v>
      </c>
      <c r="I19" s="204"/>
      <c r="J19" s="205"/>
      <c r="K19" s="205"/>
      <c r="L19" s="206"/>
      <c r="N19" s="137"/>
    </row>
    <row r="20" spans="1:14" x14ac:dyDescent="0.35">
      <c r="A20" s="6"/>
      <c r="B20" s="6"/>
      <c r="C20" s="49">
        <f t="shared" si="0"/>
        <v>0</v>
      </c>
      <c r="D20" s="5">
        <v>0</v>
      </c>
      <c r="E20" s="5">
        <v>0</v>
      </c>
      <c r="F20" s="5">
        <v>0</v>
      </c>
      <c r="G20" s="5">
        <v>0</v>
      </c>
      <c r="H20" s="73">
        <f t="shared" si="1"/>
        <v>0</v>
      </c>
      <c r="I20" s="204"/>
      <c r="J20" s="205"/>
      <c r="K20" s="205"/>
      <c r="L20" s="206"/>
      <c r="N20" s="137">
        <v>0</v>
      </c>
    </row>
    <row r="21" spans="1:14" x14ac:dyDescent="0.35">
      <c r="A21" s="6"/>
      <c r="B21" s="6"/>
      <c r="C21" s="49">
        <f t="shared" si="0"/>
        <v>0</v>
      </c>
      <c r="D21" s="5">
        <v>0</v>
      </c>
      <c r="E21" s="5">
        <v>0</v>
      </c>
      <c r="F21" s="5">
        <v>0</v>
      </c>
      <c r="G21" s="5">
        <v>0</v>
      </c>
      <c r="H21" s="73">
        <f t="shared" si="1"/>
        <v>0</v>
      </c>
      <c r="I21" s="204"/>
      <c r="J21" s="205"/>
      <c r="K21" s="205"/>
      <c r="L21" s="206"/>
      <c r="N21" s="137">
        <v>5600</v>
      </c>
    </row>
    <row r="22" spans="1:14" x14ac:dyDescent="0.35">
      <c r="A22" s="6"/>
      <c r="B22" s="6"/>
      <c r="C22" s="49">
        <f t="shared" si="0"/>
        <v>0</v>
      </c>
      <c r="D22" s="5">
        <v>0</v>
      </c>
      <c r="E22" s="5">
        <v>0</v>
      </c>
      <c r="F22" s="5">
        <v>0</v>
      </c>
      <c r="G22" s="5">
        <v>0</v>
      </c>
      <c r="H22" s="73">
        <f t="shared" si="1"/>
        <v>0</v>
      </c>
      <c r="I22" s="204"/>
      <c r="J22" s="205"/>
      <c r="K22" s="205"/>
      <c r="L22" s="206"/>
    </row>
    <row r="23" spans="1:14" x14ac:dyDescent="0.35">
      <c r="A23" s="6"/>
      <c r="B23" s="6"/>
      <c r="C23" s="49">
        <f t="shared" si="0"/>
        <v>0</v>
      </c>
      <c r="D23" s="5">
        <v>0</v>
      </c>
      <c r="E23" s="5">
        <v>0</v>
      </c>
      <c r="F23" s="5">
        <v>0</v>
      </c>
      <c r="G23" s="5">
        <v>0</v>
      </c>
      <c r="H23" s="73">
        <f t="shared" si="1"/>
        <v>0</v>
      </c>
      <c r="I23" s="204"/>
      <c r="J23" s="205"/>
      <c r="K23" s="205"/>
      <c r="L23" s="206"/>
    </row>
    <row r="24" spans="1:14" x14ac:dyDescent="0.35">
      <c r="A24" s="6"/>
      <c r="B24" s="6"/>
      <c r="C24" s="49">
        <f t="shared" si="0"/>
        <v>0</v>
      </c>
      <c r="D24" s="5">
        <v>0</v>
      </c>
      <c r="E24" s="5">
        <v>0</v>
      </c>
      <c r="F24" s="5">
        <v>0</v>
      </c>
      <c r="G24" s="5">
        <v>0</v>
      </c>
      <c r="H24" s="73">
        <f t="shared" si="1"/>
        <v>0</v>
      </c>
      <c r="I24" s="204"/>
      <c r="J24" s="205"/>
      <c r="K24" s="205"/>
      <c r="L24" s="206"/>
    </row>
    <row r="25" spans="1:14" x14ac:dyDescent="0.35">
      <c r="A25" s="6"/>
      <c r="B25" s="6"/>
      <c r="C25" s="49">
        <f t="shared" si="0"/>
        <v>0</v>
      </c>
      <c r="D25" s="5">
        <v>0</v>
      </c>
      <c r="E25" s="5">
        <v>0</v>
      </c>
      <c r="F25" s="5">
        <v>0</v>
      </c>
      <c r="G25" s="5">
        <v>0</v>
      </c>
      <c r="H25" s="73">
        <f t="shared" si="1"/>
        <v>0</v>
      </c>
      <c r="I25" s="204"/>
      <c r="J25" s="205"/>
      <c r="K25" s="205"/>
      <c r="L25" s="206"/>
    </row>
    <row r="26" spans="1:14" x14ac:dyDescent="0.35">
      <c r="A26" s="6"/>
      <c r="B26" s="6"/>
      <c r="C26" s="49">
        <f t="shared" si="0"/>
        <v>0</v>
      </c>
      <c r="D26" s="5">
        <v>0</v>
      </c>
      <c r="E26" s="5">
        <v>0</v>
      </c>
      <c r="F26" s="5">
        <v>0</v>
      </c>
      <c r="G26" s="5">
        <v>0</v>
      </c>
      <c r="H26" s="73">
        <f t="shared" si="1"/>
        <v>0</v>
      </c>
      <c r="I26" s="204"/>
      <c r="J26" s="205"/>
      <c r="K26" s="205"/>
      <c r="L26" s="206"/>
    </row>
    <row r="27" spans="1:14" x14ac:dyDescent="0.35">
      <c r="A27" s="6"/>
      <c r="B27" s="6"/>
      <c r="C27" s="49">
        <f t="shared" si="0"/>
        <v>0</v>
      </c>
      <c r="D27" s="5">
        <v>0</v>
      </c>
      <c r="E27" s="5">
        <v>0</v>
      </c>
      <c r="F27" s="5">
        <v>0</v>
      </c>
      <c r="G27" s="5">
        <v>0</v>
      </c>
      <c r="H27" s="73">
        <f t="shared" si="1"/>
        <v>0</v>
      </c>
      <c r="I27" s="204"/>
      <c r="J27" s="205"/>
      <c r="K27" s="205"/>
      <c r="L27" s="206"/>
    </row>
    <row r="28" spans="1:14" x14ac:dyDescent="0.35">
      <c r="A28" s="6"/>
      <c r="B28" s="6"/>
      <c r="C28" s="49">
        <f t="shared" si="0"/>
        <v>0</v>
      </c>
      <c r="D28" s="5">
        <v>0</v>
      </c>
      <c r="E28" s="5">
        <v>0</v>
      </c>
      <c r="F28" s="5">
        <v>0</v>
      </c>
      <c r="G28" s="5">
        <v>0</v>
      </c>
      <c r="H28" s="73">
        <f t="shared" si="1"/>
        <v>0</v>
      </c>
      <c r="I28" s="204"/>
      <c r="J28" s="205"/>
      <c r="K28" s="205"/>
      <c r="L28" s="206"/>
    </row>
    <row r="29" spans="1:14" x14ac:dyDescent="0.35">
      <c r="A29" s="6"/>
      <c r="B29" s="6"/>
      <c r="C29" s="49">
        <f t="shared" si="0"/>
        <v>0</v>
      </c>
      <c r="D29" s="5">
        <v>0</v>
      </c>
      <c r="E29" s="5">
        <v>0</v>
      </c>
      <c r="F29" s="5">
        <v>0</v>
      </c>
      <c r="G29" s="5">
        <v>0</v>
      </c>
      <c r="H29" s="73">
        <f t="shared" si="1"/>
        <v>0</v>
      </c>
      <c r="I29" s="204"/>
      <c r="J29" s="205"/>
      <c r="K29" s="205"/>
      <c r="L29" s="206"/>
    </row>
    <row r="30" spans="1:14" x14ac:dyDescent="0.35">
      <c r="A30" s="6"/>
      <c r="B30" s="6"/>
      <c r="C30" s="49">
        <f t="shared" si="0"/>
        <v>0</v>
      </c>
      <c r="D30" s="5">
        <v>0</v>
      </c>
      <c r="E30" s="5">
        <v>0</v>
      </c>
      <c r="F30" s="5">
        <v>0</v>
      </c>
      <c r="G30" s="5">
        <v>0</v>
      </c>
      <c r="H30" s="73">
        <f t="shared" si="1"/>
        <v>0</v>
      </c>
      <c r="I30" s="204"/>
      <c r="J30" s="205"/>
      <c r="K30" s="205"/>
      <c r="L30" s="206"/>
    </row>
    <row r="31" spans="1:14" x14ac:dyDescent="0.35">
      <c r="A31" s="6"/>
      <c r="B31" s="6"/>
      <c r="C31" s="49">
        <f t="shared" si="0"/>
        <v>0</v>
      </c>
      <c r="D31" s="5">
        <v>0</v>
      </c>
      <c r="E31" s="5">
        <v>0</v>
      </c>
      <c r="F31" s="5">
        <v>0</v>
      </c>
      <c r="G31" s="5">
        <v>0</v>
      </c>
      <c r="H31" s="73">
        <f t="shared" si="1"/>
        <v>0</v>
      </c>
      <c r="I31" s="204"/>
      <c r="J31" s="205"/>
      <c r="K31" s="205"/>
      <c r="L31" s="206"/>
    </row>
    <row r="32" spans="1:14" x14ac:dyDescent="0.35">
      <c r="A32" s="6"/>
      <c r="B32" s="6"/>
      <c r="C32" s="49">
        <f t="shared" si="0"/>
        <v>0</v>
      </c>
      <c r="D32" s="5">
        <v>0</v>
      </c>
      <c r="E32" s="5">
        <v>0</v>
      </c>
      <c r="F32" s="5">
        <v>0</v>
      </c>
      <c r="G32" s="5">
        <v>0</v>
      </c>
      <c r="H32" s="73">
        <f t="shared" si="1"/>
        <v>0</v>
      </c>
      <c r="I32" s="204"/>
      <c r="J32" s="205"/>
      <c r="K32" s="205"/>
      <c r="L32" s="206"/>
    </row>
    <row r="33" spans="1:66" x14ac:dyDescent="0.35">
      <c r="A33" s="6"/>
      <c r="B33" s="6"/>
      <c r="C33" s="49">
        <f t="shared" si="0"/>
        <v>0</v>
      </c>
      <c r="D33" s="5">
        <v>0</v>
      </c>
      <c r="E33" s="5">
        <v>0</v>
      </c>
      <c r="F33" s="5">
        <v>0</v>
      </c>
      <c r="G33" s="5">
        <v>0</v>
      </c>
      <c r="H33" s="73">
        <f t="shared" si="1"/>
        <v>0</v>
      </c>
      <c r="I33" s="204"/>
      <c r="J33" s="205"/>
      <c r="K33" s="205"/>
      <c r="L33" s="206"/>
    </row>
    <row r="34" spans="1:66" ht="15" thickBot="1" x14ac:dyDescent="0.4">
      <c r="A34" s="9"/>
      <c r="B34" s="9"/>
      <c r="C34" s="49">
        <f t="shared" si="0"/>
        <v>0</v>
      </c>
      <c r="D34" s="5">
        <v>0</v>
      </c>
      <c r="E34" s="5">
        <v>0</v>
      </c>
      <c r="F34" s="5">
        <v>0</v>
      </c>
      <c r="G34" s="5">
        <v>0</v>
      </c>
      <c r="H34" s="73">
        <f>+(C34*D34)+(C34*E34)+(C34*F34)+(C34*G34)</f>
        <v>0</v>
      </c>
      <c r="I34" s="207"/>
      <c r="J34" s="208"/>
      <c r="K34" s="208"/>
      <c r="L34" s="209"/>
    </row>
    <row r="35" spans="1:66" ht="19" thickBot="1" x14ac:dyDescent="0.5">
      <c r="A35" s="166" t="s">
        <v>76</v>
      </c>
      <c r="B35" s="167"/>
      <c r="C35" s="167"/>
      <c r="D35" s="167"/>
      <c r="E35" s="167"/>
      <c r="F35" s="167"/>
      <c r="G35" s="168"/>
      <c r="H35" s="74">
        <f>+SUM(H16:H34)</f>
        <v>0</v>
      </c>
    </row>
    <row r="38" spans="1:66" s="35" customFormat="1" ht="18.5" x14ac:dyDescent="0.45">
      <c r="A38" s="169" t="s">
        <v>77</v>
      </c>
      <c r="B38" s="169"/>
      <c r="C38" s="169"/>
      <c r="D38" s="169"/>
      <c r="E38" s="169"/>
      <c r="F38" s="169"/>
      <c r="G38" s="169"/>
      <c r="H38" s="169"/>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row>
    <row r="39" spans="1:66" s="35" customFormat="1" ht="18.5" x14ac:dyDescent="0.45">
      <c r="A39" s="169" t="s">
        <v>1</v>
      </c>
      <c r="B39" s="169"/>
      <c r="C39" s="169"/>
      <c r="D39" s="169"/>
      <c r="E39" s="169"/>
      <c r="F39" s="169"/>
      <c r="G39" s="169"/>
      <c r="H39" s="169"/>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c r="BN39" s="134"/>
    </row>
    <row r="40" spans="1:66" ht="15" thickBot="1" x14ac:dyDescent="0.4">
      <c r="A40" s="70"/>
      <c r="B40" s="70"/>
      <c r="C40" s="70"/>
      <c r="D40" s="70"/>
      <c r="E40" s="70"/>
      <c r="F40" s="70"/>
      <c r="G40" s="70"/>
      <c r="H40" s="70"/>
    </row>
    <row r="41" spans="1:66" ht="15.65" customHeight="1" x14ac:dyDescent="0.35">
      <c r="A41" s="214" t="s">
        <v>78</v>
      </c>
      <c r="B41" s="215"/>
      <c r="C41" s="215"/>
      <c r="D41" s="215"/>
      <c r="E41" s="215"/>
      <c r="F41" s="215"/>
      <c r="G41" s="215"/>
      <c r="H41" s="216"/>
      <c r="I41" s="75"/>
    </row>
    <row r="42" spans="1:66" ht="15.65" customHeight="1" x14ac:dyDescent="0.35">
      <c r="A42" s="217"/>
      <c r="B42" s="218"/>
      <c r="C42" s="218"/>
      <c r="D42" s="218"/>
      <c r="E42" s="218"/>
      <c r="F42" s="218"/>
      <c r="G42" s="218"/>
      <c r="H42" s="219"/>
      <c r="I42" s="75"/>
    </row>
    <row r="43" spans="1:66" ht="15.65" customHeight="1" x14ac:dyDescent="0.35">
      <c r="A43" s="217"/>
      <c r="B43" s="218"/>
      <c r="C43" s="218"/>
      <c r="D43" s="218"/>
      <c r="E43" s="218"/>
      <c r="F43" s="218"/>
      <c r="G43" s="218"/>
      <c r="H43" s="219"/>
      <c r="I43" s="75"/>
    </row>
    <row r="44" spans="1:66" ht="15.65" customHeight="1" x14ac:dyDescent="0.35">
      <c r="A44" s="217"/>
      <c r="B44" s="218"/>
      <c r="C44" s="218"/>
      <c r="D44" s="218"/>
      <c r="E44" s="218"/>
      <c r="F44" s="218"/>
      <c r="G44" s="218"/>
      <c r="H44" s="219"/>
      <c r="I44" s="75"/>
    </row>
    <row r="45" spans="1:66" ht="15.65" customHeight="1" thickBot="1" x14ac:dyDescent="0.4">
      <c r="A45" s="220"/>
      <c r="B45" s="221"/>
      <c r="C45" s="221"/>
      <c r="D45" s="221"/>
      <c r="E45" s="221"/>
      <c r="F45" s="221"/>
      <c r="G45" s="221"/>
      <c r="H45" s="222"/>
      <c r="I45" s="75"/>
    </row>
    <row r="46" spans="1:66" ht="15.65" customHeight="1" x14ac:dyDescent="0.35">
      <c r="A46" s="75"/>
      <c r="B46" s="75"/>
      <c r="C46" s="75"/>
      <c r="D46" s="75"/>
      <c r="E46" s="75"/>
      <c r="F46" s="75"/>
      <c r="G46" s="75"/>
      <c r="H46" s="75"/>
      <c r="I46" s="75"/>
    </row>
    <row r="47" spans="1:66" ht="15.65" customHeight="1" thickBot="1" x14ac:dyDescent="0.4">
      <c r="A47" s="75"/>
      <c r="B47" s="75"/>
      <c r="C47" s="75"/>
      <c r="D47" s="75"/>
      <c r="E47" s="75"/>
      <c r="F47" s="75"/>
      <c r="G47" s="75"/>
      <c r="H47" s="75"/>
      <c r="I47" s="75"/>
    </row>
    <row r="48" spans="1:66" ht="16" thickBot="1" x14ac:dyDescent="0.4">
      <c r="A48" s="28"/>
      <c r="B48" s="210" t="s">
        <v>79</v>
      </c>
      <c r="C48" s="211"/>
      <c r="E48" s="212" t="s">
        <v>80</v>
      </c>
      <c r="F48" s="213"/>
    </row>
    <row r="49" spans="1:66" s="33" customFormat="1" ht="78" thickBot="1" x14ac:dyDescent="0.4">
      <c r="B49" s="102" t="s">
        <v>81</v>
      </c>
      <c r="C49" s="103" t="s">
        <v>82</v>
      </c>
      <c r="E49" s="104" t="s">
        <v>81</v>
      </c>
      <c r="F49" s="105" t="s">
        <v>82</v>
      </c>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row>
    <row r="50" spans="1:66" ht="15.5" x14ac:dyDescent="0.35">
      <c r="A50" s="28"/>
      <c r="B50" s="98" t="s">
        <v>83</v>
      </c>
      <c r="C50" s="99">
        <v>0</v>
      </c>
      <c r="D50" s="28"/>
      <c r="E50" s="98" t="s">
        <v>83</v>
      </c>
      <c r="F50" s="99">
        <v>0</v>
      </c>
    </row>
    <row r="51" spans="1:66" ht="15.5" x14ac:dyDescent="0.35">
      <c r="A51" s="28"/>
      <c r="B51" s="97" t="s">
        <v>83</v>
      </c>
      <c r="C51" s="96">
        <v>0</v>
      </c>
      <c r="D51" s="28"/>
      <c r="E51" s="97" t="s">
        <v>83</v>
      </c>
      <c r="F51" s="96">
        <v>0</v>
      </c>
    </row>
    <row r="52" spans="1:66" ht="15.5" x14ac:dyDescent="0.35">
      <c r="A52" s="28"/>
      <c r="B52" s="97" t="s">
        <v>83</v>
      </c>
      <c r="C52" s="96">
        <v>0</v>
      </c>
      <c r="D52" s="28"/>
      <c r="E52" s="97" t="s">
        <v>83</v>
      </c>
      <c r="F52" s="96">
        <v>0</v>
      </c>
    </row>
    <row r="53" spans="1:66" ht="15.5" x14ac:dyDescent="0.35">
      <c r="A53" s="28"/>
      <c r="B53" s="97" t="s">
        <v>83</v>
      </c>
      <c r="C53" s="96">
        <v>0</v>
      </c>
      <c r="D53" s="28"/>
      <c r="E53" s="97" t="s">
        <v>83</v>
      </c>
      <c r="F53" s="96">
        <v>0</v>
      </c>
    </row>
    <row r="54" spans="1:66" ht="16" thickBot="1" x14ac:dyDescent="0.4">
      <c r="A54" s="28"/>
      <c r="B54" s="112" t="s">
        <v>83</v>
      </c>
      <c r="C54" s="113">
        <v>0</v>
      </c>
      <c r="D54" s="28"/>
      <c r="E54" s="112" t="s">
        <v>83</v>
      </c>
      <c r="F54" s="113">
        <v>0</v>
      </c>
    </row>
    <row r="55" spans="1:66" ht="19" thickBot="1" x14ac:dyDescent="0.5">
      <c r="A55" s="28"/>
      <c r="B55" s="124" t="s">
        <v>84</v>
      </c>
      <c r="C55" s="78">
        <f>+AVERAGE(C50:C54)</f>
        <v>0</v>
      </c>
      <c r="D55" s="28"/>
      <c r="E55" s="124" t="s">
        <v>84</v>
      </c>
      <c r="F55" s="78">
        <f>+AVERAGE(F50:F54)</f>
        <v>0</v>
      </c>
    </row>
    <row r="56" spans="1:66" ht="15" thickBot="1" x14ac:dyDescent="0.4">
      <c r="A56" s="28"/>
    </row>
    <row r="57" spans="1:66" ht="16" thickBot="1" x14ac:dyDescent="0.4">
      <c r="A57" s="28"/>
      <c r="B57" s="111" t="s">
        <v>85</v>
      </c>
      <c r="C57" s="125">
        <v>0</v>
      </c>
      <c r="E57" s="111" t="s">
        <v>85</v>
      </c>
      <c r="F57" s="125">
        <v>0</v>
      </c>
    </row>
    <row r="58" spans="1:66" ht="16" thickBot="1" x14ac:dyDescent="0.4">
      <c r="A58" s="28"/>
      <c r="B58" s="108"/>
      <c r="C58" s="110"/>
      <c r="E58" s="108"/>
      <c r="F58" s="110"/>
    </row>
    <row r="59" spans="1:66" ht="16" thickBot="1" x14ac:dyDescent="0.4">
      <c r="A59" s="28"/>
      <c r="B59" s="193" t="s">
        <v>86</v>
      </c>
      <c r="C59" s="194"/>
      <c r="E59" s="193" t="s">
        <v>86</v>
      </c>
      <c r="F59" s="194"/>
    </row>
    <row r="60" spans="1:66" ht="15.65" customHeight="1" x14ac:dyDescent="0.35">
      <c r="A60" s="28"/>
      <c r="B60" s="195"/>
      <c r="C60" s="196"/>
      <c r="E60" s="195"/>
      <c r="F60" s="196"/>
    </row>
    <row r="61" spans="1:66" ht="15.65" customHeight="1" x14ac:dyDescent="0.35">
      <c r="A61" s="28"/>
      <c r="B61" s="197"/>
      <c r="C61" s="198"/>
      <c r="E61" s="197"/>
      <c r="F61" s="198"/>
    </row>
    <row r="62" spans="1:66" ht="15.65" customHeight="1" x14ac:dyDescent="0.35">
      <c r="A62" s="28"/>
      <c r="B62" s="197"/>
      <c r="C62" s="198"/>
      <c r="E62" s="197"/>
      <c r="F62" s="198"/>
    </row>
    <row r="63" spans="1:66" ht="15.65" customHeight="1" x14ac:dyDescent="0.35">
      <c r="A63" s="28"/>
      <c r="B63" s="197"/>
      <c r="C63" s="198"/>
      <c r="E63" s="197"/>
      <c r="F63" s="198"/>
    </row>
    <row r="64" spans="1:66" ht="15.65" customHeight="1" x14ac:dyDescent="0.35">
      <c r="A64" s="28"/>
      <c r="B64" s="197"/>
      <c r="C64" s="198"/>
      <c r="E64" s="197"/>
      <c r="F64" s="198"/>
    </row>
    <row r="65" spans="1:6" ht="15.65" customHeight="1" x14ac:dyDescent="0.35">
      <c r="A65" s="28"/>
      <c r="B65" s="197"/>
      <c r="C65" s="198"/>
      <c r="E65" s="197"/>
      <c r="F65" s="198"/>
    </row>
    <row r="66" spans="1:6" x14ac:dyDescent="0.35">
      <c r="A66" s="28"/>
      <c r="B66" s="197"/>
      <c r="C66" s="198"/>
      <c r="E66" s="197"/>
      <c r="F66" s="198"/>
    </row>
    <row r="67" spans="1:6" x14ac:dyDescent="0.35">
      <c r="A67" s="28"/>
      <c r="B67" s="197"/>
      <c r="C67" s="198"/>
      <c r="E67" s="197"/>
      <c r="F67" s="198"/>
    </row>
    <row r="68" spans="1:6" x14ac:dyDescent="0.35">
      <c r="A68" s="28"/>
      <c r="B68" s="197"/>
      <c r="C68" s="198"/>
      <c r="E68" s="197"/>
      <c r="F68" s="198"/>
    </row>
    <row r="69" spans="1:6" x14ac:dyDescent="0.35">
      <c r="A69" s="28"/>
      <c r="B69" s="197"/>
      <c r="C69" s="198"/>
      <c r="E69" s="197"/>
      <c r="F69" s="198"/>
    </row>
    <row r="70" spans="1:6" x14ac:dyDescent="0.35">
      <c r="A70" s="28"/>
      <c r="B70" s="197"/>
      <c r="C70" s="198"/>
      <c r="E70" s="197"/>
      <c r="F70" s="198"/>
    </row>
    <row r="71" spans="1:6" x14ac:dyDescent="0.35">
      <c r="A71" s="28"/>
      <c r="B71" s="197"/>
      <c r="C71" s="198"/>
      <c r="E71" s="197"/>
      <c r="F71" s="198"/>
    </row>
    <row r="72" spans="1:6" x14ac:dyDescent="0.35">
      <c r="A72" s="28"/>
      <c r="B72" s="197"/>
      <c r="C72" s="198"/>
      <c r="E72" s="197"/>
      <c r="F72" s="198"/>
    </row>
    <row r="73" spans="1:6" x14ac:dyDescent="0.35">
      <c r="A73" s="28"/>
      <c r="B73" s="197"/>
      <c r="C73" s="198"/>
      <c r="E73" s="197"/>
      <c r="F73" s="198"/>
    </row>
    <row r="74" spans="1:6" x14ac:dyDescent="0.35">
      <c r="A74" s="28"/>
      <c r="B74" s="197"/>
      <c r="C74" s="198"/>
      <c r="E74" s="197"/>
      <c r="F74" s="198"/>
    </row>
    <row r="75" spans="1:6" ht="15" thickBot="1" x14ac:dyDescent="0.4">
      <c r="A75" s="28"/>
      <c r="B75" s="199"/>
      <c r="C75" s="200"/>
      <c r="E75" s="199"/>
      <c r="F75" s="200"/>
    </row>
    <row r="76" spans="1:6" x14ac:dyDescent="0.35">
      <c r="C76" s="28"/>
      <c r="D76" s="28"/>
    </row>
    <row r="77" spans="1:6" x14ac:dyDescent="0.35">
      <c r="C77" s="28"/>
      <c r="D77" s="28"/>
    </row>
    <row r="78" spans="1:6" x14ac:dyDescent="0.35">
      <c r="D78" s="28"/>
    </row>
    <row r="79" spans="1:6" x14ac:dyDescent="0.35">
      <c r="D79" s="28"/>
    </row>
  </sheetData>
  <sheetProtection algorithmName="SHA-512" hashValue="FK1CkPb7TLCwu+wywi7tNt9q0UVQwcPCPT43rlcNt96d2637bWzcVB6BWvKDJrVQFr+MKgdKrbhFiTEV8bPxbA==" saltValue="jVzj49J5b8aqKv0QmnWMDQ==" spinCount="100000" sheet="1" objects="1" scenarios="1"/>
  <mergeCells count="16">
    <mergeCell ref="B59:C59"/>
    <mergeCell ref="B60:C75"/>
    <mergeCell ref="E59:F59"/>
    <mergeCell ref="E60:F75"/>
    <mergeCell ref="I16:L34"/>
    <mergeCell ref="A38:H38"/>
    <mergeCell ref="A39:H39"/>
    <mergeCell ref="A35:G35"/>
    <mergeCell ref="B48:C48"/>
    <mergeCell ref="E48:F48"/>
    <mergeCell ref="A41:H45"/>
    <mergeCell ref="A1:E1"/>
    <mergeCell ref="A2:E2"/>
    <mergeCell ref="A3:E3"/>
    <mergeCell ref="A5:I12"/>
    <mergeCell ref="I15:L15"/>
  </mergeCells>
  <dataValidations count="2">
    <dataValidation type="list" allowBlank="1" showInputMessage="1" showErrorMessage="1" sqref="E16:E34" xr:uid="{9EFB2FC7-4029-4310-A980-C521EE76F4FF}">
      <formula1>$N$17:$N$18</formula1>
    </dataValidation>
    <dataValidation type="list" allowBlank="1" showInputMessage="1" showErrorMessage="1" sqref="F16:G34" xr:uid="{4445F9C9-4EC2-456A-91E4-4AE497583BA4}">
      <formula1>$N$20:$N$21</formula1>
    </dataValidation>
  </dataValidations>
  <hyperlinks>
    <hyperlink ref="G2" r:id="rId1" display="Tabla de viáticos - Contraloría General de la República" xr:uid="{77372E95-047A-4A91-B201-4675D686FA7B}"/>
  </hyperlinks>
  <pageMargins left="0.7" right="0.7" top="0.75" bottom="0.75" header="0.3" footer="0.3"/>
  <pageSetup orientation="portrait" verticalDpi="1200" r:id="rId2"/>
  <ignoredErrors>
    <ignoredError sqref="C16:C34"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4F3AE273-1E93-4783-917D-6B7489B4D1EE}">
          <x14:formula1>
            <xm:f>Listas!$J$3:$J$11</xm:f>
          </x14:formula1>
          <xm:sqref>B50:B54 E50:E54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53848-B5EE-49A9-BCD6-17BAAF5D4955}">
  <sheetPr codeName="Hoja8"/>
  <dimension ref="A1:I77"/>
  <sheetViews>
    <sheetView showGridLines="0" topLeftCell="A12" zoomScaleNormal="100" workbookViewId="0">
      <selection activeCell="E24" sqref="E24"/>
    </sheetView>
  </sheetViews>
  <sheetFormatPr baseColWidth="10" defaultColWidth="11.54296875" defaultRowHeight="14.5" x14ac:dyDescent="0.35"/>
  <cols>
    <col min="1" max="1" width="31.54296875" style="72" customWidth="1"/>
    <col min="2" max="2" width="31.1796875" style="72" customWidth="1"/>
    <col min="3" max="3" width="19" style="72" customWidth="1"/>
    <col min="4" max="4" width="27.54296875" style="72" customWidth="1"/>
    <col min="5" max="5" width="31.453125" style="28" customWidth="1"/>
    <col min="6" max="6" width="11.54296875" style="28"/>
    <col min="7" max="7" width="38.1796875" style="28" customWidth="1"/>
    <col min="8" max="8" width="29.54296875" style="28" customWidth="1"/>
    <col min="9" max="16384" width="11.54296875" style="28"/>
  </cols>
  <sheetData>
    <row r="1" spans="1:9" s="35" customFormat="1" ht="18.5" x14ac:dyDescent="0.45">
      <c r="A1" s="169" t="s">
        <v>65</v>
      </c>
      <c r="B1" s="169"/>
      <c r="C1" s="169"/>
      <c r="D1" s="169"/>
      <c r="E1" s="169"/>
    </row>
    <row r="2" spans="1:9" s="35" customFormat="1" ht="18.5" x14ac:dyDescent="0.45">
      <c r="A2" s="169" t="s">
        <v>1</v>
      </c>
      <c r="B2" s="169"/>
      <c r="C2" s="169"/>
      <c r="D2" s="169"/>
      <c r="E2" s="169"/>
      <c r="G2" s="68" t="s">
        <v>87</v>
      </c>
      <c r="H2" s="69"/>
    </row>
    <row r="3" spans="1:9" s="35" customFormat="1" ht="18.5" x14ac:dyDescent="0.45">
      <c r="A3" s="169" t="s">
        <v>2</v>
      </c>
      <c r="B3" s="169"/>
      <c r="C3" s="169"/>
      <c r="D3" s="169"/>
      <c r="E3" s="169"/>
    </row>
    <row r="4" spans="1:9" ht="15" thickBot="1" x14ac:dyDescent="0.4">
      <c r="A4" s="70"/>
      <c r="B4" s="70"/>
      <c r="C4" s="70"/>
      <c r="D4" s="70"/>
      <c r="E4" s="70"/>
    </row>
    <row r="5" spans="1:9" ht="14.5" customHeight="1" x14ac:dyDescent="0.35">
      <c r="A5" s="182" t="s">
        <v>88</v>
      </c>
      <c r="B5" s="183"/>
      <c r="C5" s="183"/>
      <c r="D5" s="183"/>
      <c r="E5" s="183"/>
      <c r="F5" s="183"/>
      <c r="G5" s="183"/>
      <c r="H5" s="183"/>
      <c r="I5" s="184"/>
    </row>
    <row r="6" spans="1:9" ht="14.5" customHeight="1" x14ac:dyDescent="0.35">
      <c r="A6" s="185"/>
      <c r="B6" s="177"/>
      <c r="C6" s="177"/>
      <c r="D6" s="177"/>
      <c r="E6" s="177"/>
      <c r="F6" s="177"/>
      <c r="G6" s="177"/>
      <c r="H6" s="177"/>
      <c r="I6" s="186"/>
    </row>
    <row r="7" spans="1:9" ht="14.5" customHeight="1" x14ac:dyDescent="0.35">
      <c r="A7" s="185"/>
      <c r="B7" s="177"/>
      <c r="C7" s="177"/>
      <c r="D7" s="177"/>
      <c r="E7" s="177"/>
      <c r="F7" s="177"/>
      <c r="G7" s="177"/>
      <c r="H7" s="177"/>
      <c r="I7" s="186"/>
    </row>
    <row r="8" spans="1:9" ht="14.5" customHeight="1" x14ac:dyDescent="0.35">
      <c r="A8" s="185"/>
      <c r="B8" s="177"/>
      <c r="C8" s="177"/>
      <c r="D8" s="177"/>
      <c r="E8" s="177"/>
      <c r="F8" s="177"/>
      <c r="G8" s="177"/>
      <c r="H8" s="177"/>
      <c r="I8" s="186"/>
    </row>
    <row r="9" spans="1:9" ht="14.5" customHeight="1" x14ac:dyDescent="0.35">
      <c r="A9" s="185"/>
      <c r="B9" s="177"/>
      <c r="C9" s="177"/>
      <c r="D9" s="177"/>
      <c r="E9" s="177"/>
      <c r="F9" s="177"/>
      <c r="G9" s="177"/>
      <c r="H9" s="177"/>
      <c r="I9" s="186"/>
    </row>
    <row r="10" spans="1:9" ht="14.5" customHeight="1" x14ac:dyDescent="0.35">
      <c r="A10" s="185"/>
      <c r="B10" s="177"/>
      <c r="C10" s="177"/>
      <c r="D10" s="177"/>
      <c r="E10" s="177"/>
      <c r="F10" s="177"/>
      <c r="G10" s="177"/>
      <c r="H10" s="177"/>
      <c r="I10" s="186"/>
    </row>
    <row r="11" spans="1:9" x14ac:dyDescent="0.35">
      <c r="A11" s="185"/>
      <c r="B11" s="177"/>
      <c r="C11" s="177"/>
      <c r="D11" s="177"/>
      <c r="E11" s="177"/>
      <c r="F11" s="177"/>
      <c r="G11" s="177"/>
      <c r="H11" s="177"/>
      <c r="I11" s="186"/>
    </row>
    <row r="12" spans="1:9" ht="15" thickBot="1" x14ac:dyDescent="0.4">
      <c r="A12" s="187"/>
      <c r="B12" s="188"/>
      <c r="C12" s="188"/>
      <c r="D12" s="188"/>
      <c r="E12" s="188"/>
      <c r="F12" s="188"/>
      <c r="G12" s="188"/>
      <c r="H12" s="188"/>
      <c r="I12" s="189"/>
    </row>
    <row r="13" spans="1:9" x14ac:dyDescent="0.35">
      <c r="A13" s="71"/>
      <c r="B13" s="71"/>
      <c r="C13" s="71"/>
      <c r="D13" s="71"/>
      <c r="E13" s="71"/>
      <c r="F13" s="71"/>
      <c r="G13" s="71"/>
    </row>
    <row r="15" spans="1:9" ht="73" thickBot="1" x14ac:dyDescent="0.4">
      <c r="A15" s="64" t="s">
        <v>89</v>
      </c>
      <c r="B15" s="64" t="s">
        <v>90</v>
      </c>
      <c r="C15" s="64" t="s">
        <v>33</v>
      </c>
      <c r="D15" s="64" t="s">
        <v>91</v>
      </c>
      <c r="E15" s="64" t="s">
        <v>74</v>
      </c>
      <c r="F15" s="190" t="s">
        <v>75</v>
      </c>
      <c r="G15" s="191"/>
      <c r="H15" s="191"/>
      <c r="I15" s="192"/>
    </row>
    <row r="16" spans="1:9" x14ac:dyDescent="0.35">
      <c r="A16" s="6"/>
      <c r="B16" s="6"/>
      <c r="C16" s="49">
        <f>+A16*B16</f>
        <v>0</v>
      </c>
      <c r="D16" s="5"/>
      <c r="E16" s="73">
        <f>+C16*D16</f>
        <v>0</v>
      </c>
      <c r="F16" s="223"/>
      <c r="G16" s="224"/>
      <c r="H16" s="224"/>
      <c r="I16" s="225"/>
    </row>
    <row r="17" spans="1:9" x14ac:dyDescent="0.35">
      <c r="A17" s="6"/>
      <c r="B17" s="6"/>
      <c r="C17" s="49">
        <f t="shared" ref="C17:C34" si="0">+A17*B17</f>
        <v>0</v>
      </c>
      <c r="D17" s="5">
        <v>0</v>
      </c>
      <c r="E17" s="73">
        <f t="shared" ref="E17:E34" si="1">+C17*D17</f>
        <v>0</v>
      </c>
      <c r="F17" s="226"/>
      <c r="G17" s="227"/>
      <c r="H17" s="227"/>
      <c r="I17" s="228"/>
    </row>
    <row r="18" spans="1:9" x14ac:dyDescent="0.35">
      <c r="A18" s="6"/>
      <c r="B18" s="6"/>
      <c r="C18" s="49">
        <f t="shared" si="0"/>
        <v>0</v>
      </c>
      <c r="D18" s="5">
        <v>0</v>
      </c>
      <c r="E18" s="73">
        <f t="shared" si="1"/>
        <v>0</v>
      </c>
      <c r="F18" s="226"/>
      <c r="G18" s="227"/>
      <c r="H18" s="227"/>
      <c r="I18" s="228"/>
    </row>
    <row r="19" spans="1:9" x14ac:dyDescent="0.35">
      <c r="A19" s="6"/>
      <c r="B19" s="6"/>
      <c r="C19" s="49">
        <f t="shared" si="0"/>
        <v>0</v>
      </c>
      <c r="D19" s="5">
        <v>0</v>
      </c>
      <c r="E19" s="73">
        <f t="shared" si="1"/>
        <v>0</v>
      </c>
      <c r="F19" s="226"/>
      <c r="G19" s="227"/>
      <c r="H19" s="227"/>
      <c r="I19" s="228"/>
    </row>
    <row r="20" spans="1:9" x14ac:dyDescent="0.35">
      <c r="A20" s="6"/>
      <c r="B20" s="6"/>
      <c r="C20" s="49">
        <f t="shared" si="0"/>
        <v>0</v>
      </c>
      <c r="D20" s="5">
        <v>0</v>
      </c>
      <c r="E20" s="73">
        <f t="shared" si="1"/>
        <v>0</v>
      </c>
      <c r="F20" s="226"/>
      <c r="G20" s="227"/>
      <c r="H20" s="227"/>
      <c r="I20" s="228"/>
    </row>
    <row r="21" spans="1:9" x14ac:dyDescent="0.35">
      <c r="A21" s="6"/>
      <c r="B21" s="6"/>
      <c r="C21" s="49">
        <f t="shared" si="0"/>
        <v>0</v>
      </c>
      <c r="D21" s="5">
        <v>0</v>
      </c>
      <c r="E21" s="73">
        <f t="shared" si="1"/>
        <v>0</v>
      </c>
      <c r="F21" s="226"/>
      <c r="G21" s="227"/>
      <c r="H21" s="227"/>
      <c r="I21" s="228"/>
    </row>
    <row r="22" spans="1:9" x14ac:dyDescent="0.35">
      <c r="A22" s="6"/>
      <c r="B22" s="6"/>
      <c r="C22" s="49">
        <f t="shared" si="0"/>
        <v>0</v>
      </c>
      <c r="D22" s="5">
        <v>0</v>
      </c>
      <c r="E22" s="73">
        <f t="shared" si="1"/>
        <v>0</v>
      </c>
      <c r="F22" s="226"/>
      <c r="G22" s="227"/>
      <c r="H22" s="227"/>
      <c r="I22" s="228"/>
    </row>
    <row r="23" spans="1:9" x14ac:dyDescent="0.35">
      <c r="A23" s="6"/>
      <c r="B23" s="6"/>
      <c r="C23" s="49">
        <f t="shared" si="0"/>
        <v>0</v>
      </c>
      <c r="D23" s="5">
        <v>0</v>
      </c>
      <c r="E23" s="73">
        <f t="shared" si="1"/>
        <v>0</v>
      </c>
      <c r="F23" s="226"/>
      <c r="G23" s="227"/>
      <c r="H23" s="227"/>
      <c r="I23" s="228"/>
    </row>
    <row r="24" spans="1:9" x14ac:dyDescent="0.35">
      <c r="A24" s="6"/>
      <c r="B24" s="6"/>
      <c r="C24" s="49">
        <f t="shared" si="0"/>
        <v>0</v>
      </c>
      <c r="D24" s="5">
        <v>0</v>
      </c>
      <c r="E24" s="73">
        <f t="shared" si="1"/>
        <v>0</v>
      </c>
      <c r="F24" s="226"/>
      <c r="G24" s="227"/>
      <c r="H24" s="227"/>
      <c r="I24" s="228"/>
    </row>
    <row r="25" spans="1:9" x14ac:dyDescent="0.35">
      <c r="A25" s="6"/>
      <c r="B25" s="6"/>
      <c r="C25" s="49">
        <f t="shared" si="0"/>
        <v>0</v>
      </c>
      <c r="D25" s="5">
        <v>0</v>
      </c>
      <c r="E25" s="73">
        <f t="shared" si="1"/>
        <v>0</v>
      </c>
      <c r="F25" s="226"/>
      <c r="G25" s="227"/>
      <c r="H25" s="227"/>
      <c r="I25" s="228"/>
    </row>
    <row r="26" spans="1:9" x14ac:dyDescent="0.35">
      <c r="A26" s="6"/>
      <c r="B26" s="6"/>
      <c r="C26" s="49">
        <f t="shared" si="0"/>
        <v>0</v>
      </c>
      <c r="D26" s="5">
        <v>0</v>
      </c>
      <c r="E26" s="73">
        <f t="shared" si="1"/>
        <v>0</v>
      </c>
      <c r="F26" s="226"/>
      <c r="G26" s="227"/>
      <c r="H26" s="227"/>
      <c r="I26" s="228"/>
    </row>
    <row r="27" spans="1:9" x14ac:dyDescent="0.35">
      <c r="A27" s="6"/>
      <c r="B27" s="6"/>
      <c r="C27" s="49">
        <f t="shared" si="0"/>
        <v>0</v>
      </c>
      <c r="D27" s="5">
        <v>0</v>
      </c>
      <c r="E27" s="73">
        <f t="shared" si="1"/>
        <v>0</v>
      </c>
      <c r="F27" s="226"/>
      <c r="G27" s="227"/>
      <c r="H27" s="227"/>
      <c r="I27" s="228"/>
    </row>
    <row r="28" spans="1:9" x14ac:dyDescent="0.35">
      <c r="A28" s="6"/>
      <c r="B28" s="6"/>
      <c r="C28" s="49">
        <f t="shared" si="0"/>
        <v>0</v>
      </c>
      <c r="D28" s="5">
        <v>0</v>
      </c>
      <c r="E28" s="73">
        <f t="shared" si="1"/>
        <v>0</v>
      </c>
      <c r="F28" s="226"/>
      <c r="G28" s="227"/>
      <c r="H28" s="227"/>
      <c r="I28" s="228"/>
    </row>
    <row r="29" spans="1:9" x14ac:dyDescent="0.35">
      <c r="A29" s="6"/>
      <c r="B29" s="6"/>
      <c r="C29" s="49">
        <f t="shared" si="0"/>
        <v>0</v>
      </c>
      <c r="D29" s="5">
        <v>0</v>
      </c>
      <c r="E29" s="73">
        <f t="shared" si="1"/>
        <v>0</v>
      </c>
      <c r="F29" s="226"/>
      <c r="G29" s="227"/>
      <c r="H29" s="227"/>
      <c r="I29" s="228"/>
    </row>
    <row r="30" spans="1:9" x14ac:dyDescent="0.35">
      <c r="A30" s="6"/>
      <c r="B30" s="6"/>
      <c r="C30" s="49">
        <f t="shared" si="0"/>
        <v>0</v>
      </c>
      <c r="D30" s="5">
        <v>0</v>
      </c>
      <c r="E30" s="73">
        <f t="shared" si="1"/>
        <v>0</v>
      </c>
      <c r="F30" s="226"/>
      <c r="G30" s="227"/>
      <c r="H30" s="227"/>
      <c r="I30" s="228"/>
    </row>
    <row r="31" spans="1:9" x14ac:dyDescent="0.35">
      <c r="A31" s="6"/>
      <c r="B31" s="6"/>
      <c r="C31" s="49">
        <f t="shared" si="0"/>
        <v>0</v>
      </c>
      <c r="D31" s="5">
        <v>0</v>
      </c>
      <c r="E31" s="73">
        <f t="shared" si="1"/>
        <v>0</v>
      </c>
      <c r="F31" s="226"/>
      <c r="G31" s="227"/>
      <c r="H31" s="227"/>
      <c r="I31" s="228"/>
    </row>
    <row r="32" spans="1:9" x14ac:dyDescent="0.35">
      <c r="A32" s="6"/>
      <c r="B32" s="6"/>
      <c r="C32" s="49">
        <f t="shared" si="0"/>
        <v>0</v>
      </c>
      <c r="D32" s="5">
        <v>0</v>
      </c>
      <c r="E32" s="73">
        <f t="shared" si="1"/>
        <v>0</v>
      </c>
      <c r="F32" s="226"/>
      <c r="G32" s="227"/>
      <c r="H32" s="227"/>
      <c r="I32" s="228"/>
    </row>
    <row r="33" spans="1:9" x14ac:dyDescent="0.35">
      <c r="A33" s="6"/>
      <c r="B33" s="6"/>
      <c r="C33" s="49">
        <f t="shared" si="0"/>
        <v>0</v>
      </c>
      <c r="D33" s="5">
        <v>0</v>
      </c>
      <c r="E33" s="73">
        <f t="shared" si="1"/>
        <v>0</v>
      </c>
      <c r="F33" s="226"/>
      <c r="G33" s="227"/>
      <c r="H33" s="227"/>
      <c r="I33" s="228"/>
    </row>
    <row r="34" spans="1:9" ht="15" thickBot="1" x14ac:dyDescent="0.4">
      <c r="A34" s="9"/>
      <c r="B34" s="9"/>
      <c r="C34" s="49">
        <f t="shared" si="0"/>
        <v>0</v>
      </c>
      <c r="D34" s="5">
        <v>0</v>
      </c>
      <c r="E34" s="73">
        <f t="shared" si="1"/>
        <v>0</v>
      </c>
      <c r="F34" s="229"/>
      <c r="G34" s="230"/>
      <c r="H34" s="230"/>
      <c r="I34" s="231"/>
    </row>
    <row r="35" spans="1:9" ht="19" thickBot="1" x14ac:dyDescent="0.5">
      <c r="A35" s="166" t="s">
        <v>76</v>
      </c>
      <c r="B35" s="167"/>
      <c r="C35" s="167"/>
      <c r="D35" s="168"/>
      <c r="E35" s="74">
        <f>SUM(E16:E34)</f>
        <v>0</v>
      </c>
      <c r="F35" s="53"/>
      <c r="G35" s="53"/>
    </row>
    <row r="38" spans="1:9" s="35" customFormat="1" ht="18.5" x14ac:dyDescent="0.45">
      <c r="A38" s="169" t="s">
        <v>77</v>
      </c>
      <c r="B38" s="169"/>
      <c r="C38" s="169"/>
      <c r="D38" s="169"/>
      <c r="E38" s="169"/>
      <c r="F38" s="169"/>
      <c r="G38" s="169"/>
      <c r="H38" s="169"/>
    </row>
    <row r="39" spans="1:9" s="35" customFormat="1" ht="18.5" x14ac:dyDescent="0.45">
      <c r="A39" s="169" t="s">
        <v>1</v>
      </c>
      <c r="B39" s="169"/>
      <c r="C39" s="169"/>
      <c r="D39" s="169"/>
      <c r="E39" s="169"/>
      <c r="F39" s="169"/>
      <c r="G39" s="169"/>
      <c r="H39" s="169"/>
    </row>
    <row r="40" spans="1:9" ht="15" thickBot="1" x14ac:dyDescent="0.4">
      <c r="A40" s="70"/>
      <c r="B40" s="70"/>
      <c r="C40" s="70"/>
      <c r="D40" s="70"/>
      <c r="E40" s="70"/>
      <c r="F40" s="70"/>
      <c r="G40" s="70"/>
      <c r="H40" s="70"/>
    </row>
    <row r="41" spans="1:9" ht="15.65" customHeight="1" x14ac:dyDescent="0.35">
      <c r="A41" s="214" t="s">
        <v>78</v>
      </c>
      <c r="B41" s="215"/>
      <c r="C41" s="215"/>
      <c r="D41" s="215"/>
      <c r="E41" s="215"/>
      <c r="F41" s="215"/>
      <c r="G41" s="215"/>
      <c r="H41" s="216"/>
      <c r="I41" s="75"/>
    </row>
    <row r="42" spans="1:9" ht="15.65" customHeight="1" x14ac:dyDescent="0.35">
      <c r="A42" s="217"/>
      <c r="B42" s="218"/>
      <c r="C42" s="218"/>
      <c r="D42" s="218"/>
      <c r="E42" s="218"/>
      <c r="F42" s="218"/>
      <c r="G42" s="218"/>
      <c r="H42" s="219"/>
      <c r="I42" s="75"/>
    </row>
    <row r="43" spans="1:9" ht="15.65" customHeight="1" x14ac:dyDescent="0.35">
      <c r="A43" s="217"/>
      <c r="B43" s="218"/>
      <c r="C43" s="218"/>
      <c r="D43" s="218"/>
      <c r="E43" s="218"/>
      <c r="F43" s="218"/>
      <c r="G43" s="218"/>
      <c r="H43" s="219"/>
      <c r="I43" s="75"/>
    </row>
    <row r="44" spans="1:9" ht="15.65" customHeight="1" x14ac:dyDescent="0.35">
      <c r="A44" s="217"/>
      <c r="B44" s="218"/>
      <c r="C44" s="218"/>
      <c r="D44" s="218"/>
      <c r="E44" s="218"/>
      <c r="F44" s="218"/>
      <c r="G44" s="218"/>
      <c r="H44" s="219"/>
      <c r="I44" s="75"/>
    </row>
    <row r="45" spans="1:9" ht="15.65" customHeight="1" thickBot="1" x14ac:dyDescent="0.4">
      <c r="A45" s="220"/>
      <c r="B45" s="221"/>
      <c r="C45" s="221"/>
      <c r="D45" s="221"/>
      <c r="E45" s="221"/>
      <c r="F45" s="221"/>
      <c r="G45" s="221"/>
      <c r="H45" s="222"/>
      <c r="I45" s="75"/>
    </row>
    <row r="46" spans="1:9" ht="15.65" customHeight="1" x14ac:dyDescent="0.35">
      <c r="A46" s="75"/>
      <c r="B46" s="75"/>
      <c r="C46" s="75"/>
      <c r="D46" s="75"/>
      <c r="E46" s="75"/>
      <c r="F46" s="75"/>
      <c r="G46" s="75"/>
      <c r="H46" s="75"/>
      <c r="I46" s="75"/>
    </row>
    <row r="47" spans="1:9" ht="15.65" customHeight="1" thickBot="1" x14ac:dyDescent="0.4">
      <c r="A47" s="75"/>
      <c r="B47" s="75"/>
      <c r="C47" s="75"/>
      <c r="D47" s="75"/>
      <c r="E47" s="75"/>
      <c r="F47" s="75"/>
      <c r="G47" s="75"/>
      <c r="H47" s="75"/>
      <c r="I47" s="75"/>
    </row>
    <row r="48" spans="1:9" ht="16" thickBot="1" x14ac:dyDescent="0.4">
      <c r="B48" s="232" t="s">
        <v>92</v>
      </c>
      <c r="C48" s="233"/>
      <c r="D48" s="28"/>
      <c r="E48" s="212" t="s">
        <v>80</v>
      </c>
      <c r="F48" s="213"/>
    </row>
    <row r="49" spans="1:6" s="33" customFormat="1" ht="62.5" thickBot="1" x14ac:dyDescent="0.4">
      <c r="B49" s="106" t="s">
        <v>81</v>
      </c>
      <c r="C49" s="107" t="s">
        <v>82</v>
      </c>
      <c r="E49" s="104" t="s">
        <v>81</v>
      </c>
      <c r="F49" s="105" t="s">
        <v>82</v>
      </c>
    </row>
    <row r="50" spans="1:6" ht="15.5" x14ac:dyDescent="0.35">
      <c r="A50" s="28"/>
      <c r="B50" s="98" t="s">
        <v>83</v>
      </c>
      <c r="C50" s="99">
        <v>0</v>
      </c>
      <c r="D50" s="28"/>
      <c r="E50" s="98" t="s">
        <v>83</v>
      </c>
      <c r="F50" s="99">
        <v>0</v>
      </c>
    </row>
    <row r="51" spans="1:6" ht="15.5" x14ac:dyDescent="0.35">
      <c r="A51" s="28"/>
      <c r="B51" s="97" t="s">
        <v>83</v>
      </c>
      <c r="C51" s="96">
        <v>0</v>
      </c>
      <c r="D51" s="28"/>
      <c r="E51" s="97" t="s">
        <v>83</v>
      </c>
      <c r="F51" s="96">
        <v>0</v>
      </c>
    </row>
    <row r="52" spans="1:6" ht="15.5" x14ac:dyDescent="0.35">
      <c r="A52" s="28"/>
      <c r="B52" s="97" t="s">
        <v>83</v>
      </c>
      <c r="C52" s="96">
        <v>0</v>
      </c>
      <c r="D52" s="28"/>
      <c r="E52" s="97" t="s">
        <v>83</v>
      </c>
      <c r="F52" s="96">
        <v>0</v>
      </c>
    </row>
    <row r="53" spans="1:6" ht="15.5" x14ac:dyDescent="0.35">
      <c r="A53" s="28"/>
      <c r="B53" s="97" t="s">
        <v>83</v>
      </c>
      <c r="C53" s="96">
        <v>0</v>
      </c>
      <c r="D53" s="28"/>
      <c r="E53" s="97" t="s">
        <v>83</v>
      </c>
      <c r="F53" s="96">
        <v>0</v>
      </c>
    </row>
    <row r="54" spans="1:6" ht="15.5" x14ac:dyDescent="0.35">
      <c r="A54" s="28"/>
      <c r="B54" s="97" t="s">
        <v>83</v>
      </c>
      <c r="C54" s="96">
        <v>0</v>
      </c>
      <c r="D54" s="28"/>
      <c r="E54" s="97" t="s">
        <v>83</v>
      </c>
      <c r="F54" s="96">
        <v>0</v>
      </c>
    </row>
    <row r="55" spans="1:6" ht="19" thickBot="1" x14ac:dyDescent="0.5">
      <c r="A55" s="28"/>
      <c r="B55" s="76" t="s">
        <v>84</v>
      </c>
      <c r="C55" s="77">
        <f>+AVERAGE(C50:C54)</f>
        <v>0</v>
      </c>
      <c r="D55" s="28"/>
      <c r="E55" s="76" t="s">
        <v>84</v>
      </c>
      <c r="F55" s="77">
        <f>+AVERAGE(F50:F54)</f>
        <v>0</v>
      </c>
    </row>
    <row r="56" spans="1:6" ht="15" thickBot="1" x14ac:dyDescent="0.4">
      <c r="C56" s="28"/>
      <c r="D56" s="28"/>
    </row>
    <row r="57" spans="1:6" ht="16" thickBot="1" x14ac:dyDescent="0.4">
      <c r="B57" s="111" t="s">
        <v>85</v>
      </c>
      <c r="C57" s="125">
        <v>0</v>
      </c>
      <c r="D57" s="28"/>
      <c r="E57" s="111" t="s">
        <v>85</v>
      </c>
      <c r="F57" s="125">
        <v>0</v>
      </c>
    </row>
    <row r="58" spans="1:6" ht="16" thickBot="1" x14ac:dyDescent="0.4">
      <c r="B58" s="108"/>
      <c r="C58" s="110"/>
      <c r="D58" s="28"/>
      <c r="E58" s="108"/>
      <c r="F58" s="110"/>
    </row>
    <row r="59" spans="1:6" ht="16" thickBot="1" x14ac:dyDescent="0.4">
      <c r="B59" s="193" t="s">
        <v>86</v>
      </c>
      <c r="C59" s="194"/>
      <c r="D59" s="28"/>
      <c r="E59" s="193" t="s">
        <v>86</v>
      </c>
      <c r="F59" s="194"/>
    </row>
    <row r="60" spans="1:6" ht="15.65" customHeight="1" x14ac:dyDescent="0.35">
      <c r="B60" s="195"/>
      <c r="C60" s="196"/>
      <c r="D60" s="28"/>
      <c r="E60" s="195"/>
      <c r="F60" s="196"/>
    </row>
    <row r="61" spans="1:6" ht="15.65" customHeight="1" x14ac:dyDescent="0.35">
      <c r="B61" s="197"/>
      <c r="C61" s="198"/>
      <c r="D61" s="28"/>
      <c r="E61" s="197"/>
      <c r="F61" s="198"/>
    </row>
    <row r="62" spans="1:6" ht="15.65" customHeight="1" x14ac:dyDescent="0.35">
      <c r="B62" s="197"/>
      <c r="C62" s="198"/>
      <c r="D62" s="28"/>
      <c r="E62" s="197"/>
      <c r="F62" s="198"/>
    </row>
    <row r="63" spans="1:6" ht="15.65" customHeight="1" x14ac:dyDescent="0.35">
      <c r="B63" s="197"/>
      <c r="C63" s="198"/>
      <c r="D63" s="28"/>
      <c r="E63" s="197"/>
      <c r="F63" s="198"/>
    </row>
    <row r="64" spans="1:6" ht="15.65" customHeight="1" x14ac:dyDescent="0.35">
      <c r="B64" s="197"/>
      <c r="C64" s="198"/>
      <c r="D64" s="28"/>
      <c r="E64" s="197"/>
      <c r="F64" s="198"/>
    </row>
    <row r="65" spans="2:6" ht="15.65" customHeight="1" x14ac:dyDescent="0.35">
      <c r="B65" s="197"/>
      <c r="C65" s="198"/>
      <c r="D65" s="28"/>
      <c r="E65" s="197"/>
      <c r="F65" s="198"/>
    </row>
    <row r="66" spans="2:6" x14ac:dyDescent="0.35">
      <c r="B66" s="197"/>
      <c r="C66" s="198"/>
      <c r="D66" s="28"/>
      <c r="E66" s="197"/>
      <c r="F66" s="198"/>
    </row>
    <row r="67" spans="2:6" x14ac:dyDescent="0.35">
      <c r="B67" s="197"/>
      <c r="C67" s="198"/>
      <c r="D67" s="28"/>
      <c r="E67" s="197"/>
      <c r="F67" s="198"/>
    </row>
    <row r="68" spans="2:6" x14ac:dyDescent="0.35">
      <c r="B68" s="197"/>
      <c r="C68" s="198"/>
      <c r="D68" s="28"/>
      <c r="E68" s="197"/>
      <c r="F68" s="198"/>
    </row>
    <row r="69" spans="2:6" x14ac:dyDescent="0.35">
      <c r="B69" s="197"/>
      <c r="C69" s="198"/>
      <c r="D69" s="28"/>
      <c r="E69" s="197"/>
      <c r="F69" s="198"/>
    </row>
    <row r="70" spans="2:6" x14ac:dyDescent="0.35">
      <c r="B70" s="197"/>
      <c r="C70" s="198"/>
      <c r="D70" s="28"/>
      <c r="E70" s="197"/>
      <c r="F70" s="198"/>
    </row>
    <row r="71" spans="2:6" x14ac:dyDescent="0.35">
      <c r="B71" s="197"/>
      <c r="C71" s="198"/>
      <c r="D71" s="28"/>
      <c r="E71" s="197"/>
      <c r="F71" s="198"/>
    </row>
    <row r="72" spans="2:6" x14ac:dyDescent="0.35">
      <c r="B72" s="197"/>
      <c r="C72" s="198"/>
      <c r="D72" s="28"/>
      <c r="E72" s="197"/>
      <c r="F72" s="198"/>
    </row>
    <row r="73" spans="2:6" x14ac:dyDescent="0.35">
      <c r="B73" s="197"/>
      <c r="C73" s="198"/>
      <c r="D73" s="28"/>
      <c r="E73" s="197"/>
      <c r="F73" s="198"/>
    </row>
    <row r="74" spans="2:6" x14ac:dyDescent="0.35">
      <c r="B74" s="197"/>
      <c r="C74" s="198"/>
      <c r="D74" s="28"/>
      <c r="E74" s="197"/>
      <c r="F74" s="198"/>
    </row>
    <row r="75" spans="2:6" ht="15" thickBot="1" x14ac:dyDescent="0.4">
      <c r="B75" s="199"/>
      <c r="C75" s="200"/>
      <c r="D75" s="28"/>
      <c r="E75" s="199"/>
      <c r="F75" s="200"/>
    </row>
    <row r="76" spans="2:6" x14ac:dyDescent="0.35">
      <c r="C76" s="28"/>
      <c r="D76" s="28"/>
    </row>
    <row r="77" spans="2:6" x14ac:dyDescent="0.35">
      <c r="C77" s="28"/>
      <c r="D77" s="28"/>
    </row>
  </sheetData>
  <sheetProtection algorithmName="SHA-512" hashValue="Rf+MqtGCvOZ53WS7y5Jv2IDWNNFEJZCJibR6pkyE7Imwwb2/isme7TTzs548WLhOUFX7+DTEjg8fpFqNWXg8cQ==" saltValue="kEP0ZFE3YKfCPY5eav5bqQ==" spinCount="100000" sheet="1" objects="1" scenarios="1"/>
  <mergeCells count="16">
    <mergeCell ref="A35:D35"/>
    <mergeCell ref="B59:C59"/>
    <mergeCell ref="E59:F59"/>
    <mergeCell ref="B60:C75"/>
    <mergeCell ref="E60:F75"/>
    <mergeCell ref="A38:H38"/>
    <mergeCell ref="A39:H39"/>
    <mergeCell ref="A41:H45"/>
    <mergeCell ref="B48:C48"/>
    <mergeCell ref="E48:F48"/>
    <mergeCell ref="F16:I34"/>
    <mergeCell ref="A1:E1"/>
    <mergeCell ref="A2:E2"/>
    <mergeCell ref="A3:E3"/>
    <mergeCell ref="A5:I12"/>
    <mergeCell ref="F15:I15"/>
  </mergeCells>
  <hyperlinks>
    <hyperlink ref="G2" r:id="rId1" xr:uid="{910DF938-86C0-4455-A10B-B58D8F35F3AA}"/>
  </hyperlinks>
  <pageMargins left="0.7" right="0.7" top="0.75" bottom="0.75" header="0.3" footer="0.3"/>
  <pageSetup orientation="portrait" verticalDpi="1200" r:id="rId2"/>
  <ignoredErrors>
    <ignoredError sqref="E16:E34"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45A0ED7-D234-499D-A09A-39A2E24DC881}">
          <x14:formula1>
            <xm:f>Listas!$J$3:$J$11</xm:f>
          </x14:formula1>
          <xm:sqref>E50:E54 B50:B54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7CDF2-0C2E-4721-A2F7-0E1197DA44BA}">
  <sheetPr codeName="Hoja9"/>
  <dimension ref="A1:H73"/>
  <sheetViews>
    <sheetView showGridLines="0" topLeftCell="A4" workbookViewId="0">
      <selection activeCell="E19" sqref="E19"/>
    </sheetView>
  </sheetViews>
  <sheetFormatPr baseColWidth="10" defaultColWidth="11.54296875" defaultRowHeight="14.5" x14ac:dyDescent="0.35"/>
  <cols>
    <col min="1" max="1" width="45.81640625" style="28" customWidth="1"/>
    <col min="2" max="2" width="36.54296875" style="28" customWidth="1"/>
    <col min="3" max="3" width="23" style="28" customWidth="1"/>
    <col min="4" max="4" width="28.81640625" style="28" customWidth="1"/>
    <col min="5" max="5" width="21.81640625" style="28" customWidth="1"/>
    <col min="6" max="6" width="43.54296875" style="28" customWidth="1"/>
    <col min="7" max="7" width="27.1796875" style="28" customWidth="1"/>
    <col min="8" max="8" width="17" style="28" bestFit="1" customWidth="1"/>
    <col min="9" max="16384" width="11.54296875" style="28"/>
  </cols>
  <sheetData>
    <row r="1" spans="1:8" s="35" customFormat="1" ht="18.5" x14ac:dyDescent="0.45">
      <c r="A1" s="169" t="s">
        <v>93</v>
      </c>
      <c r="B1" s="169"/>
      <c r="C1" s="169"/>
      <c r="D1" s="169"/>
      <c r="E1" s="169"/>
      <c r="F1" s="79" t="s">
        <v>94</v>
      </c>
    </row>
    <row r="2" spans="1:8" s="35" customFormat="1" ht="18.5" x14ac:dyDescent="0.45">
      <c r="A2" s="169" t="s">
        <v>1</v>
      </c>
      <c r="B2" s="169"/>
      <c r="C2" s="169"/>
      <c r="D2" s="169"/>
      <c r="E2" s="169"/>
      <c r="F2" s="80"/>
    </row>
    <row r="3" spans="1:8" s="35" customFormat="1" ht="18.5" x14ac:dyDescent="0.45">
      <c r="A3" s="169" t="s">
        <v>2</v>
      </c>
      <c r="B3" s="169"/>
      <c r="C3" s="169"/>
      <c r="D3" s="169"/>
      <c r="E3" s="169"/>
      <c r="F3" s="81" t="s">
        <v>95</v>
      </c>
    </row>
    <row r="4" spans="1:8" ht="15" thickBot="1" x14ac:dyDescent="0.4">
      <c r="H4" s="82"/>
    </row>
    <row r="5" spans="1:8" ht="14.5" customHeight="1" x14ac:dyDescent="0.35">
      <c r="A5" s="182" t="s">
        <v>96</v>
      </c>
      <c r="B5" s="183"/>
      <c r="C5" s="183"/>
      <c r="D5" s="183"/>
      <c r="E5" s="183"/>
      <c r="F5" s="183"/>
      <c r="G5" s="184"/>
    </row>
    <row r="6" spans="1:8" ht="14.5" customHeight="1" x14ac:dyDescent="0.35">
      <c r="A6" s="185"/>
      <c r="B6" s="177"/>
      <c r="C6" s="177"/>
      <c r="D6" s="177"/>
      <c r="E6" s="177"/>
      <c r="F6" s="177"/>
      <c r="G6" s="186"/>
    </row>
    <row r="7" spans="1:8" ht="14.5" customHeight="1" x14ac:dyDescent="0.35">
      <c r="A7" s="185"/>
      <c r="B7" s="177"/>
      <c r="C7" s="177"/>
      <c r="D7" s="177"/>
      <c r="E7" s="177"/>
      <c r="F7" s="177"/>
      <c r="G7" s="186"/>
    </row>
    <row r="8" spans="1:8" ht="14.5" customHeight="1" thickBot="1" x14ac:dyDescent="0.4">
      <c r="A8" s="187"/>
      <c r="B8" s="188"/>
      <c r="C8" s="188"/>
      <c r="D8" s="188"/>
      <c r="E8" s="188"/>
      <c r="F8" s="188"/>
      <c r="G8" s="189"/>
    </row>
    <row r="9" spans="1:8" ht="14.5" customHeight="1" x14ac:dyDescent="0.35">
      <c r="A9" s="83"/>
      <c r="B9" s="84"/>
      <c r="C9" s="84"/>
      <c r="D9" s="84"/>
      <c r="E9" s="84"/>
      <c r="F9" s="84"/>
      <c r="G9" s="84"/>
    </row>
    <row r="11" spans="1:8" ht="44" thickBot="1" x14ac:dyDescent="0.4">
      <c r="A11" s="85" t="s">
        <v>97</v>
      </c>
      <c r="B11" s="85" t="s">
        <v>98</v>
      </c>
      <c r="C11" s="85" t="s">
        <v>99</v>
      </c>
      <c r="D11" s="85" t="s">
        <v>100</v>
      </c>
      <c r="E11" s="85" t="s">
        <v>33</v>
      </c>
      <c r="F11" s="234" t="s">
        <v>101</v>
      </c>
      <c r="G11" s="235"/>
    </row>
    <row r="12" spans="1:8" ht="14.5" customHeight="1" x14ac:dyDescent="0.35">
      <c r="A12" s="86">
        <v>0</v>
      </c>
      <c r="B12" s="16"/>
      <c r="C12" s="89">
        <v>0</v>
      </c>
      <c r="D12" s="89">
        <v>0</v>
      </c>
      <c r="E12" s="92">
        <f t="shared" ref="E12" si="0">+A12*C12*D12</f>
        <v>0</v>
      </c>
      <c r="F12" s="236"/>
      <c r="G12" s="237"/>
    </row>
    <row r="13" spans="1:8" ht="15" customHeight="1" x14ac:dyDescent="0.35">
      <c r="A13" s="87">
        <v>0</v>
      </c>
      <c r="B13" s="17"/>
      <c r="C13" s="90">
        <v>0</v>
      </c>
      <c r="D13" s="90">
        <v>0</v>
      </c>
      <c r="E13" s="23">
        <f t="shared" ref="E13:E30" si="1">+A13*C13*D13</f>
        <v>0</v>
      </c>
      <c r="F13" s="238"/>
      <c r="G13" s="239"/>
    </row>
    <row r="14" spans="1:8" x14ac:dyDescent="0.35">
      <c r="A14" s="87">
        <v>0</v>
      </c>
      <c r="B14" s="17"/>
      <c r="C14" s="90">
        <v>0</v>
      </c>
      <c r="D14" s="90">
        <v>0</v>
      </c>
      <c r="E14" s="23">
        <f t="shared" si="1"/>
        <v>0</v>
      </c>
      <c r="F14" s="238"/>
      <c r="G14" s="239"/>
    </row>
    <row r="15" spans="1:8" x14ac:dyDescent="0.35">
      <c r="A15" s="87">
        <v>0</v>
      </c>
      <c r="B15" s="17"/>
      <c r="C15" s="90">
        <v>0</v>
      </c>
      <c r="D15" s="90">
        <v>0</v>
      </c>
      <c r="E15" s="23">
        <f t="shared" si="1"/>
        <v>0</v>
      </c>
      <c r="F15" s="238"/>
      <c r="G15" s="239"/>
    </row>
    <row r="16" spans="1:8" x14ac:dyDescent="0.35">
      <c r="A16" s="87">
        <v>0</v>
      </c>
      <c r="B16" s="17"/>
      <c r="C16" s="90">
        <v>0</v>
      </c>
      <c r="D16" s="90">
        <v>0</v>
      </c>
      <c r="E16" s="23">
        <f t="shared" si="1"/>
        <v>0</v>
      </c>
      <c r="F16" s="238"/>
      <c r="G16" s="239"/>
    </row>
    <row r="17" spans="1:7" x14ac:dyDescent="0.35">
      <c r="A17" s="87">
        <v>0</v>
      </c>
      <c r="B17" s="17"/>
      <c r="C17" s="90">
        <v>0</v>
      </c>
      <c r="D17" s="90">
        <v>0</v>
      </c>
      <c r="E17" s="23">
        <f t="shared" si="1"/>
        <v>0</v>
      </c>
      <c r="F17" s="238"/>
      <c r="G17" s="239"/>
    </row>
    <row r="18" spans="1:7" x14ac:dyDescent="0.35">
      <c r="A18" s="87">
        <v>0</v>
      </c>
      <c r="B18" s="17"/>
      <c r="C18" s="90">
        <v>0</v>
      </c>
      <c r="D18" s="90">
        <v>0</v>
      </c>
      <c r="E18" s="23">
        <f t="shared" si="1"/>
        <v>0</v>
      </c>
      <c r="F18" s="238"/>
      <c r="G18" s="239"/>
    </row>
    <row r="19" spans="1:7" x14ac:dyDescent="0.35">
      <c r="A19" s="87">
        <v>0</v>
      </c>
      <c r="B19" s="17"/>
      <c r="C19" s="90">
        <v>0</v>
      </c>
      <c r="D19" s="90">
        <v>0</v>
      </c>
      <c r="E19" s="23">
        <f t="shared" si="1"/>
        <v>0</v>
      </c>
      <c r="F19" s="238"/>
      <c r="G19" s="239"/>
    </row>
    <row r="20" spans="1:7" x14ac:dyDescent="0.35">
      <c r="A20" s="87">
        <v>0</v>
      </c>
      <c r="B20" s="17"/>
      <c r="C20" s="90">
        <v>0</v>
      </c>
      <c r="D20" s="90">
        <v>0</v>
      </c>
      <c r="E20" s="23">
        <f t="shared" si="1"/>
        <v>0</v>
      </c>
      <c r="F20" s="238"/>
      <c r="G20" s="239"/>
    </row>
    <row r="21" spans="1:7" x14ac:dyDescent="0.35">
      <c r="A21" s="87">
        <v>0</v>
      </c>
      <c r="B21" s="17"/>
      <c r="C21" s="90">
        <v>0</v>
      </c>
      <c r="D21" s="90">
        <v>0</v>
      </c>
      <c r="E21" s="23">
        <f t="shared" si="1"/>
        <v>0</v>
      </c>
      <c r="F21" s="238"/>
      <c r="G21" s="239"/>
    </row>
    <row r="22" spans="1:7" x14ac:dyDescent="0.35">
      <c r="A22" s="87">
        <v>0</v>
      </c>
      <c r="B22" s="17"/>
      <c r="C22" s="90">
        <v>0</v>
      </c>
      <c r="D22" s="90">
        <v>0</v>
      </c>
      <c r="E22" s="23">
        <f t="shared" si="1"/>
        <v>0</v>
      </c>
      <c r="F22" s="238"/>
      <c r="G22" s="239"/>
    </row>
    <row r="23" spans="1:7" x14ac:dyDescent="0.35">
      <c r="A23" s="87">
        <v>0</v>
      </c>
      <c r="B23" s="17"/>
      <c r="C23" s="90">
        <v>0</v>
      </c>
      <c r="D23" s="90">
        <v>0</v>
      </c>
      <c r="E23" s="23">
        <f t="shared" si="1"/>
        <v>0</v>
      </c>
      <c r="F23" s="238"/>
      <c r="G23" s="239"/>
    </row>
    <row r="24" spans="1:7" x14ac:dyDescent="0.35">
      <c r="A24" s="87">
        <v>0</v>
      </c>
      <c r="B24" s="17"/>
      <c r="C24" s="90">
        <v>0</v>
      </c>
      <c r="D24" s="90">
        <v>0</v>
      </c>
      <c r="E24" s="23">
        <f t="shared" si="1"/>
        <v>0</v>
      </c>
      <c r="F24" s="238"/>
      <c r="G24" s="239"/>
    </row>
    <row r="25" spans="1:7" x14ac:dyDescent="0.35">
      <c r="A25" s="87">
        <v>0</v>
      </c>
      <c r="B25" s="17"/>
      <c r="C25" s="90">
        <v>0</v>
      </c>
      <c r="D25" s="90">
        <v>0</v>
      </c>
      <c r="E25" s="23">
        <f t="shared" si="1"/>
        <v>0</v>
      </c>
      <c r="F25" s="238"/>
      <c r="G25" s="239"/>
    </row>
    <row r="26" spans="1:7" x14ac:dyDescent="0.35">
      <c r="A26" s="87">
        <v>0</v>
      </c>
      <c r="B26" s="17"/>
      <c r="C26" s="90">
        <v>0</v>
      </c>
      <c r="D26" s="90">
        <v>0</v>
      </c>
      <c r="E26" s="23">
        <f t="shared" si="1"/>
        <v>0</v>
      </c>
      <c r="F26" s="238"/>
      <c r="G26" s="239"/>
    </row>
    <row r="27" spans="1:7" x14ac:dyDescent="0.35">
      <c r="A27" s="87">
        <v>0</v>
      </c>
      <c r="B27" s="17"/>
      <c r="C27" s="90">
        <v>0</v>
      </c>
      <c r="D27" s="90">
        <v>0</v>
      </c>
      <c r="E27" s="23">
        <f t="shared" si="1"/>
        <v>0</v>
      </c>
      <c r="F27" s="238"/>
      <c r="G27" s="239"/>
    </row>
    <row r="28" spans="1:7" x14ac:dyDescent="0.35">
      <c r="A28" s="87">
        <v>0</v>
      </c>
      <c r="B28" s="17"/>
      <c r="C28" s="90">
        <v>0</v>
      </c>
      <c r="D28" s="90">
        <v>0</v>
      </c>
      <c r="E28" s="23">
        <f t="shared" si="1"/>
        <v>0</v>
      </c>
      <c r="F28" s="238"/>
      <c r="G28" s="239"/>
    </row>
    <row r="29" spans="1:7" x14ac:dyDescent="0.35">
      <c r="A29" s="87">
        <v>0</v>
      </c>
      <c r="B29" s="17"/>
      <c r="C29" s="90">
        <v>0</v>
      </c>
      <c r="D29" s="90">
        <v>0</v>
      </c>
      <c r="E29" s="23">
        <f t="shared" si="1"/>
        <v>0</v>
      </c>
      <c r="F29" s="238"/>
      <c r="G29" s="239"/>
    </row>
    <row r="30" spans="1:7" ht="15" thickBot="1" x14ac:dyDescent="0.4">
      <c r="A30" s="88">
        <v>0</v>
      </c>
      <c r="B30" s="18"/>
      <c r="C30" s="91">
        <v>0</v>
      </c>
      <c r="D30" s="91">
        <v>0</v>
      </c>
      <c r="E30" s="93">
        <f t="shared" si="1"/>
        <v>0</v>
      </c>
      <c r="F30" s="240"/>
      <c r="G30" s="241"/>
    </row>
    <row r="31" spans="1:7" ht="19" thickBot="1" x14ac:dyDescent="0.5">
      <c r="A31" s="242" t="s">
        <v>102</v>
      </c>
      <c r="B31" s="243"/>
      <c r="C31" s="244"/>
      <c r="D31" s="133">
        <f>+SUM(E12:E30)</f>
        <v>0</v>
      </c>
    </row>
    <row r="34" spans="1:8" s="35" customFormat="1" ht="18.5" x14ac:dyDescent="0.45">
      <c r="A34" s="169" t="s">
        <v>77</v>
      </c>
      <c r="B34" s="169"/>
      <c r="C34" s="169"/>
      <c r="D34" s="169"/>
      <c r="E34" s="169"/>
      <c r="F34" s="169"/>
      <c r="G34" s="169"/>
      <c r="H34" s="169"/>
    </row>
    <row r="35" spans="1:8" s="35" customFormat="1" ht="18.5" x14ac:dyDescent="0.45">
      <c r="A35" s="169" t="s">
        <v>1</v>
      </c>
      <c r="B35" s="169"/>
      <c r="C35" s="169"/>
      <c r="D35" s="169"/>
      <c r="E35" s="169"/>
      <c r="F35" s="169"/>
      <c r="G35" s="169"/>
      <c r="H35" s="169"/>
    </row>
    <row r="36" spans="1:8" ht="15" thickBot="1" x14ac:dyDescent="0.4">
      <c r="A36" s="70"/>
      <c r="B36" s="70"/>
      <c r="C36" s="70"/>
      <c r="D36" s="70"/>
      <c r="E36" s="70"/>
      <c r="F36" s="70"/>
      <c r="G36" s="70"/>
      <c r="H36" s="70"/>
    </row>
    <row r="37" spans="1:8" ht="14.5" customHeight="1" x14ac:dyDescent="0.35">
      <c r="A37" s="214" t="s">
        <v>103</v>
      </c>
      <c r="B37" s="215"/>
      <c r="C37" s="215"/>
      <c r="D37" s="215"/>
      <c r="E37" s="215"/>
      <c r="F37" s="215"/>
      <c r="G37" s="215"/>
      <c r="H37" s="216"/>
    </row>
    <row r="38" spans="1:8" ht="14.5" customHeight="1" x14ac:dyDescent="0.35">
      <c r="A38" s="217"/>
      <c r="B38" s="218"/>
      <c r="C38" s="218"/>
      <c r="D38" s="218"/>
      <c r="E38" s="218"/>
      <c r="F38" s="218"/>
      <c r="G38" s="218"/>
      <c r="H38" s="219"/>
    </row>
    <row r="39" spans="1:8" ht="15" customHeight="1" x14ac:dyDescent="0.35">
      <c r="A39" s="217"/>
      <c r="B39" s="218"/>
      <c r="C39" s="218"/>
      <c r="D39" s="218"/>
      <c r="E39" s="218"/>
      <c r="F39" s="218"/>
      <c r="G39" s="218"/>
      <c r="H39" s="219"/>
    </row>
    <row r="40" spans="1:8" x14ac:dyDescent="0.35">
      <c r="A40" s="217"/>
      <c r="B40" s="218"/>
      <c r="C40" s="218"/>
      <c r="D40" s="218"/>
      <c r="E40" s="218"/>
      <c r="F40" s="218"/>
      <c r="G40" s="218"/>
      <c r="H40" s="219"/>
    </row>
    <row r="41" spans="1:8" ht="15" thickBot="1" x14ac:dyDescent="0.4">
      <c r="A41" s="220"/>
      <c r="B41" s="221"/>
      <c r="C41" s="221"/>
      <c r="D41" s="221"/>
      <c r="E41" s="221"/>
      <c r="F41" s="221"/>
      <c r="G41" s="221"/>
      <c r="H41" s="222"/>
    </row>
    <row r="43" spans="1:8" ht="16" thickBot="1" x14ac:dyDescent="0.4">
      <c r="A43" s="63"/>
      <c r="B43" s="72"/>
    </row>
    <row r="44" spans="1:8" ht="16" thickBot="1" x14ac:dyDescent="0.4">
      <c r="A44" s="210" t="s">
        <v>104</v>
      </c>
      <c r="B44" s="211"/>
    </row>
    <row r="45" spans="1:8" ht="31.5" thickBot="1" x14ac:dyDescent="0.4">
      <c r="A45" s="102" t="s">
        <v>81</v>
      </c>
      <c r="B45" s="103" t="s">
        <v>82</v>
      </c>
    </row>
    <row r="46" spans="1:8" ht="15.5" x14ac:dyDescent="0.35">
      <c r="A46" s="98" t="s">
        <v>83</v>
      </c>
      <c r="B46" s="99">
        <v>0</v>
      </c>
    </row>
    <row r="47" spans="1:8" ht="15.5" x14ac:dyDescent="0.35">
      <c r="A47" s="97" t="s">
        <v>83</v>
      </c>
      <c r="B47" s="96">
        <v>0</v>
      </c>
    </row>
    <row r="48" spans="1:8" ht="15.5" x14ac:dyDescent="0.35">
      <c r="A48" s="97" t="s">
        <v>83</v>
      </c>
      <c r="B48" s="96">
        <v>0</v>
      </c>
    </row>
    <row r="49" spans="1:5" ht="15.5" x14ac:dyDescent="0.35">
      <c r="A49" s="97" t="s">
        <v>83</v>
      </c>
      <c r="B49" s="96">
        <v>0</v>
      </c>
    </row>
    <row r="50" spans="1:5" ht="16" thickBot="1" x14ac:dyDescent="0.4">
      <c r="A50" s="112" t="s">
        <v>83</v>
      </c>
      <c r="B50" s="113">
        <v>0</v>
      </c>
    </row>
    <row r="51" spans="1:5" ht="19" thickBot="1" x14ac:dyDescent="0.5">
      <c r="A51" s="124" t="s">
        <v>84</v>
      </c>
      <c r="B51" s="78">
        <f>+AVERAGE(B46:B50)</f>
        <v>0</v>
      </c>
    </row>
    <row r="52" spans="1:5" ht="15" thickBot="1" x14ac:dyDescent="0.4">
      <c r="A52" s="72"/>
      <c r="B52" s="72"/>
    </row>
    <row r="53" spans="1:5" ht="19" thickBot="1" x14ac:dyDescent="0.5">
      <c r="A53" s="111" t="s">
        <v>85</v>
      </c>
      <c r="B53" s="125">
        <v>0</v>
      </c>
      <c r="C53" s="123" t="s">
        <v>105</v>
      </c>
      <c r="D53" s="193" t="s">
        <v>86</v>
      </c>
      <c r="E53" s="194"/>
    </row>
    <row r="54" spans="1:5" ht="15.5" x14ac:dyDescent="0.35">
      <c r="A54" s="108"/>
      <c r="B54" s="110"/>
      <c r="D54" s="195"/>
      <c r="E54" s="196"/>
    </row>
    <row r="55" spans="1:5" x14ac:dyDescent="0.35">
      <c r="D55" s="197"/>
      <c r="E55" s="198"/>
    </row>
    <row r="56" spans="1:5" x14ac:dyDescent="0.35">
      <c r="D56" s="197"/>
      <c r="E56" s="198"/>
    </row>
    <row r="57" spans="1:5" x14ac:dyDescent="0.35">
      <c r="D57" s="197"/>
      <c r="E57" s="198"/>
    </row>
    <row r="58" spans="1:5" x14ac:dyDescent="0.35">
      <c r="D58" s="197"/>
      <c r="E58" s="198"/>
    </row>
    <row r="59" spans="1:5" x14ac:dyDescent="0.35">
      <c r="D59" s="197"/>
      <c r="E59" s="198"/>
    </row>
    <row r="60" spans="1:5" x14ac:dyDescent="0.35">
      <c r="D60" s="197"/>
      <c r="E60" s="198"/>
    </row>
    <row r="61" spans="1:5" x14ac:dyDescent="0.35">
      <c r="D61" s="197"/>
      <c r="E61" s="198"/>
    </row>
    <row r="62" spans="1:5" x14ac:dyDescent="0.35">
      <c r="D62" s="197"/>
      <c r="E62" s="198"/>
    </row>
    <row r="63" spans="1:5" x14ac:dyDescent="0.35">
      <c r="D63" s="197"/>
      <c r="E63" s="198"/>
    </row>
    <row r="64" spans="1:5" x14ac:dyDescent="0.35">
      <c r="D64" s="197"/>
      <c r="E64" s="198"/>
    </row>
    <row r="65" spans="1:5" x14ac:dyDescent="0.35">
      <c r="D65" s="197"/>
      <c r="E65" s="198"/>
    </row>
    <row r="66" spans="1:5" x14ac:dyDescent="0.35">
      <c r="D66" s="197"/>
      <c r="E66" s="198"/>
    </row>
    <row r="67" spans="1:5" x14ac:dyDescent="0.35">
      <c r="D67" s="197"/>
      <c r="E67" s="198"/>
    </row>
    <row r="68" spans="1:5" x14ac:dyDescent="0.35">
      <c r="D68" s="197"/>
      <c r="E68" s="198"/>
    </row>
    <row r="69" spans="1:5" ht="15" thickBot="1" x14ac:dyDescent="0.4">
      <c r="D69" s="199"/>
      <c r="E69" s="200"/>
    </row>
    <row r="72" spans="1:5" x14ac:dyDescent="0.35">
      <c r="A72" s="72"/>
      <c r="B72" s="109"/>
    </row>
    <row r="73" spans="1:5" x14ac:dyDescent="0.35">
      <c r="A73" s="72"/>
      <c r="B73" s="72"/>
    </row>
  </sheetData>
  <sheetProtection algorithmName="SHA-512" hashValue="ISWo9T71i6dr+0tEUTV+EYiWs4y0BVcM3gpRPIp5pgsNPDFmosye3hjXASyRZL5uULCnUPfyTblvmC5CCOl4RA==" saltValue="PvrUjrv+IIxwWFKIkkQwng==" spinCount="100000" sheet="1" objects="1" scenarios="1"/>
  <mergeCells count="13">
    <mergeCell ref="A44:B44"/>
    <mergeCell ref="A37:H41"/>
    <mergeCell ref="D53:E53"/>
    <mergeCell ref="D54:E69"/>
    <mergeCell ref="A1:E1"/>
    <mergeCell ref="A2:E2"/>
    <mergeCell ref="A3:E3"/>
    <mergeCell ref="F11:G11"/>
    <mergeCell ref="F12:G30"/>
    <mergeCell ref="A5:G8"/>
    <mergeCell ref="A34:H34"/>
    <mergeCell ref="A35:H35"/>
    <mergeCell ref="A31:C31"/>
  </mergeCells>
  <hyperlinks>
    <hyperlink ref="F3" r:id="rId1" xr:uid="{0CD16E9B-5730-4ABE-BE6F-0666D5D1CF84}"/>
    <hyperlink ref="F1" r:id="rId2" xr:uid="{033B4F3F-973D-4424-B6DA-921072AA9168}"/>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CC559B2-DB13-4E6D-9937-A958F060DEB2}">
          <x14:formula1>
            <xm:f>Listas!$J$3:$J$11</xm:f>
          </x14:formula1>
          <xm:sqref>A46:A50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03BF2-84B7-48E2-8148-DE5FF73E54C5}">
  <sheetPr codeName="Hoja10"/>
  <dimension ref="A1:I43"/>
  <sheetViews>
    <sheetView showGridLines="0" topLeftCell="A12" workbookViewId="0">
      <selection activeCell="B21" sqref="B21"/>
    </sheetView>
  </sheetViews>
  <sheetFormatPr baseColWidth="10" defaultColWidth="11.54296875" defaultRowHeight="14.5" x14ac:dyDescent="0.35"/>
  <cols>
    <col min="1" max="1" width="51.81640625" style="28" customWidth="1"/>
    <col min="2" max="2" width="18.1796875" style="28" customWidth="1"/>
    <col min="3" max="3" width="11.54296875" style="28"/>
    <col min="4" max="4" width="28.54296875" style="28" customWidth="1"/>
    <col min="5" max="5" width="17" style="28" customWidth="1"/>
    <col min="6" max="6" width="11.54296875" style="28"/>
    <col min="7" max="7" width="33.453125" style="28" customWidth="1"/>
    <col min="8" max="8" width="17" style="28" customWidth="1"/>
    <col min="9" max="16384" width="11.54296875" style="28"/>
  </cols>
  <sheetData>
    <row r="1" spans="1:9" s="35" customFormat="1" ht="18.5" x14ac:dyDescent="0.45">
      <c r="A1" s="169" t="s">
        <v>106</v>
      </c>
      <c r="B1" s="169"/>
      <c r="C1" s="169"/>
      <c r="D1" s="169"/>
      <c r="E1" s="169"/>
    </row>
    <row r="2" spans="1:9" s="35" customFormat="1" ht="18.5" x14ac:dyDescent="0.45">
      <c r="A2" s="169" t="s">
        <v>1</v>
      </c>
      <c r="B2" s="169"/>
      <c r="C2" s="169"/>
      <c r="D2" s="169"/>
      <c r="E2" s="169"/>
    </row>
    <row r="3" spans="1:9" s="35" customFormat="1" ht="18.5" x14ac:dyDescent="0.45">
      <c r="A3" s="169" t="s">
        <v>2</v>
      </c>
      <c r="B3" s="169"/>
      <c r="C3" s="169"/>
      <c r="D3" s="169"/>
      <c r="E3" s="169"/>
    </row>
    <row r="4" spans="1:9" ht="15" thickBot="1" x14ac:dyDescent="0.4"/>
    <row r="5" spans="1:9" ht="14.5" customHeight="1" x14ac:dyDescent="0.35">
      <c r="A5" s="182" t="s">
        <v>107</v>
      </c>
      <c r="B5" s="183"/>
      <c r="C5" s="183"/>
      <c r="D5" s="183"/>
      <c r="E5" s="183"/>
      <c r="F5" s="183"/>
      <c r="G5" s="183"/>
      <c r="H5" s="183"/>
      <c r="I5" s="184"/>
    </row>
    <row r="6" spans="1:9" ht="14.5" customHeight="1" x14ac:dyDescent="0.35">
      <c r="A6" s="185"/>
      <c r="B6" s="177"/>
      <c r="C6" s="177"/>
      <c r="D6" s="177"/>
      <c r="E6" s="177"/>
      <c r="F6" s="177"/>
      <c r="G6" s="177"/>
      <c r="H6" s="177"/>
      <c r="I6" s="186"/>
    </row>
    <row r="7" spans="1:9" ht="14.5" customHeight="1" x14ac:dyDescent="0.35">
      <c r="A7" s="185"/>
      <c r="B7" s="177"/>
      <c r="C7" s="177"/>
      <c r="D7" s="177"/>
      <c r="E7" s="177"/>
      <c r="F7" s="177"/>
      <c r="G7" s="177"/>
      <c r="H7" s="177"/>
      <c r="I7" s="186"/>
    </row>
    <row r="8" spans="1:9" ht="15" customHeight="1" x14ac:dyDescent="0.35">
      <c r="A8" s="185"/>
      <c r="B8" s="177"/>
      <c r="C8" s="177"/>
      <c r="D8" s="177"/>
      <c r="E8" s="177"/>
      <c r="F8" s="177"/>
      <c r="G8" s="177"/>
      <c r="H8" s="177"/>
      <c r="I8" s="186"/>
    </row>
    <row r="9" spans="1:9" ht="15" customHeight="1" x14ac:dyDescent="0.35">
      <c r="A9" s="185"/>
      <c r="B9" s="177"/>
      <c r="C9" s="177"/>
      <c r="D9" s="177"/>
      <c r="E9" s="177"/>
      <c r="F9" s="177"/>
      <c r="G9" s="177"/>
      <c r="H9" s="177"/>
      <c r="I9" s="186"/>
    </row>
    <row r="10" spans="1:9" ht="15" customHeight="1" thickBot="1" x14ac:dyDescent="0.4">
      <c r="A10" s="187"/>
      <c r="B10" s="188"/>
      <c r="C10" s="188"/>
      <c r="D10" s="188"/>
      <c r="E10" s="188"/>
      <c r="F10" s="188"/>
      <c r="G10" s="188"/>
      <c r="H10" s="188"/>
      <c r="I10" s="189"/>
    </row>
    <row r="12" spans="1:9" ht="15" thickBot="1" x14ac:dyDescent="0.4"/>
    <row r="13" spans="1:9" ht="15.5" x14ac:dyDescent="0.35">
      <c r="A13" s="245" t="s">
        <v>108</v>
      </c>
      <c r="B13" s="246"/>
      <c r="E13" s="137" t="s">
        <v>83</v>
      </c>
    </row>
    <row r="14" spans="1:9" ht="31.5" thickBot="1" x14ac:dyDescent="0.4">
      <c r="A14" s="100" t="s">
        <v>109</v>
      </c>
      <c r="B14" s="101" t="s">
        <v>82</v>
      </c>
      <c r="E14" s="137">
        <v>2018</v>
      </c>
    </row>
    <row r="15" spans="1:9" ht="16" thickBot="1" x14ac:dyDescent="0.4">
      <c r="A15" s="114" t="s">
        <v>83</v>
      </c>
      <c r="B15" s="95">
        <v>0</v>
      </c>
      <c r="E15" s="137">
        <v>2019</v>
      </c>
    </row>
    <row r="16" spans="1:9" ht="16" thickBot="1" x14ac:dyDescent="0.4">
      <c r="A16" s="114" t="s">
        <v>83</v>
      </c>
      <c r="B16" s="96">
        <v>0</v>
      </c>
      <c r="E16" s="137">
        <v>2020</v>
      </c>
    </row>
    <row r="17" spans="1:5" ht="16" thickBot="1" x14ac:dyDescent="0.4">
      <c r="A17" s="114" t="s">
        <v>83</v>
      </c>
      <c r="B17" s="96">
        <v>0</v>
      </c>
      <c r="E17" s="137">
        <v>2021</v>
      </c>
    </row>
    <row r="18" spans="1:5" ht="16" thickBot="1" x14ac:dyDescent="0.4">
      <c r="A18" s="114" t="s">
        <v>83</v>
      </c>
      <c r="B18" s="96">
        <v>0</v>
      </c>
      <c r="E18" s="137">
        <v>2022</v>
      </c>
    </row>
    <row r="19" spans="1:5" ht="16" thickBot="1" x14ac:dyDescent="0.4">
      <c r="A19" s="114" t="s">
        <v>83</v>
      </c>
      <c r="B19" s="115">
        <v>0</v>
      </c>
      <c r="E19" s="137">
        <v>2023</v>
      </c>
    </row>
    <row r="20" spans="1:5" ht="19" thickBot="1" x14ac:dyDescent="0.5">
      <c r="A20" s="120" t="s">
        <v>84</v>
      </c>
      <c r="B20" s="121">
        <f>+AVERAGE(B15:B19)</f>
        <v>0</v>
      </c>
      <c r="E20" s="137">
        <v>2024</v>
      </c>
    </row>
    <row r="21" spans="1:5" ht="16" thickBot="1" x14ac:dyDescent="0.4">
      <c r="A21" s="116" t="s">
        <v>110</v>
      </c>
      <c r="B21" s="127">
        <f>+(B20*2.1%)+B20</f>
        <v>0</v>
      </c>
      <c r="E21" s="137">
        <v>2025</v>
      </c>
    </row>
    <row r="22" spans="1:5" ht="15.5" x14ac:dyDescent="0.35">
      <c r="A22" s="117"/>
      <c r="B22" s="118"/>
    </row>
    <row r="23" spans="1:5" ht="15" thickBot="1" x14ac:dyDescent="0.4">
      <c r="A23" s="72"/>
      <c r="B23" s="72"/>
    </row>
    <row r="24" spans="1:5" ht="19" thickBot="1" x14ac:dyDescent="0.5">
      <c r="A24" s="122" t="s">
        <v>85</v>
      </c>
      <c r="B24" s="125">
        <v>0</v>
      </c>
      <c r="C24" s="123" t="s">
        <v>105</v>
      </c>
      <c r="D24" s="193" t="s">
        <v>86</v>
      </c>
      <c r="E24" s="194"/>
    </row>
    <row r="25" spans="1:5" ht="16" thickBot="1" x14ac:dyDescent="0.4">
      <c r="A25" s="119" t="s">
        <v>111</v>
      </c>
      <c r="B25" s="126">
        <f>+(B24*2.1%)+B24</f>
        <v>0</v>
      </c>
      <c r="D25" s="195"/>
      <c r="E25" s="196"/>
    </row>
    <row r="26" spans="1:5" x14ac:dyDescent="0.35">
      <c r="D26" s="197"/>
      <c r="E26" s="198"/>
    </row>
    <row r="27" spans="1:5" x14ac:dyDescent="0.35">
      <c r="D27" s="197"/>
      <c r="E27" s="198"/>
    </row>
    <row r="28" spans="1:5" x14ac:dyDescent="0.35">
      <c r="D28" s="197"/>
      <c r="E28" s="198"/>
    </row>
    <row r="29" spans="1:5" x14ac:dyDescent="0.35">
      <c r="D29" s="197"/>
      <c r="E29" s="198"/>
    </row>
    <row r="30" spans="1:5" x14ac:dyDescent="0.35">
      <c r="D30" s="197"/>
      <c r="E30" s="198"/>
    </row>
    <row r="31" spans="1:5" x14ac:dyDescent="0.35">
      <c r="D31" s="197"/>
      <c r="E31" s="198"/>
    </row>
    <row r="32" spans="1:5" x14ac:dyDescent="0.35">
      <c r="D32" s="197"/>
      <c r="E32" s="198"/>
    </row>
    <row r="33" spans="4:5" x14ac:dyDescent="0.35">
      <c r="D33" s="197"/>
      <c r="E33" s="198"/>
    </row>
    <row r="34" spans="4:5" x14ac:dyDescent="0.35">
      <c r="D34" s="197"/>
      <c r="E34" s="198"/>
    </row>
    <row r="35" spans="4:5" x14ac:dyDescent="0.35">
      <c r="D35" s="197"/>
      <c r="E35" s="198"/>
    </row>
    <row r="36" spans="4:5" x14ac:dyDescent="0.35">
      <c r="D36" s="197"/>
      <c r="E36" s="198"/>
    </row>
    <row r="37" spans="4:5" x14ac:dyDescent="0.35">
      <c r="D37" s="197"/>
      <c r="E37" s="198"/>
    </row>
    <row r="38" spans="4:5" x14ac:dyDescent="0.35">
      <c r="D38" s="197"/>
      <c r="E38" s="198"/>
    </row>
    <row r="39" spans="4:5" x14ac:dyDescent="0.35">
      <c r="D39" s="197"/>
      <c r="E39" s="198"/>
    </row>
    <row r="40" spans="4:5" x14ac:dyDescent="0.35">
      <c r="D40" s="197"/>
      <c r="E40" s="198"/>
    </row>
    <row r="41" spans="4:5" x14ac:dyDescent="0.35">
      <c r="D41" s="197"/>
      <c r="E41" s="198"/>
    </row>
    <row r="42" spans="4:5" x14ac:dyDescent="0.35">
      <c r="D42" s="197"/>
      <c r="E42" s="198"/>
    </row>
    <row r="43" spans="4:5" ht="15" thickBot="1" x14ac:dyDescent="0.4">
      <c r="D43" s="199"/>
      <c r="E43" s="200"/>
    </row>
  </sheetData>
  <sheetProtection algorithmName="SHA-512" hashValue="QugOfDWYAgQvEe8dztl+0OnwVBpPMVwgRoPzshnbAzIKJfv7YukMe2zF9kyFKU0YTnU/jv5Hqjcag89kvoFJ6w==" saltValue="JSIJ24H9BJDa6lPSXDjjgQ==" spinCount="100000" sheet="1" objects="1" scenarios="1"/>
  <mergeCells count="7">
    <mergeCell ref="A13:B13"/>
    <mergeCell ref="D24:E24"/>
    <mergeCell ref="D25:E43"/>
    <mergeCell ref="A5:I10"/>
    <mergeCell ref="A1:E1"/>
    <mergeCell ref="A2:E2"/>
    <mergeCell ref="A3:E3"/>
  </mergeCells>
  <phoneticPr fontId="4" type="noConversion"/>
  <dataValidations count="1">
    <dataValidation type="list" allowBlank="1" showInputMessage="1" showErrorMessage="1" sqref="A15:A19" xr:uid="{5C7953EA-4094-489D-A266-9AA71207AAE3}">
      <formula1>$E$13:$E$21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vt:i4>
      </vt:variant>
    </vt:vector>
  </HeadingPairs>
  <TitlesOfParts>
    <vt:vector size="20" baseType="lpstr">
      <vt:lpstr>Planilla pago único</vt:lpstr>
      <vt:lpstr>Planilla por jornada</vt:lpstr>
      <vt:lpstr>Planilla por horas</vt:lpstr>
      <vt:lpstr>Horas asistente</vt:lpstr>
      <vt:lpstr>Horas asistente por días</vt:lpstr>
      <vt:lpstr>Viáticos dentro del país</vt:lpstr>
      <vt:lpstr>Viáticos fuera del país</vt:lpstr>
      <vt:lpstr>Kilometraje</vt:lpstr>
      <vt:lpstr>Transp. dentro y fuera del país</vt:lpstr>
      <vt:lpstr>Servicios aduaneros</vt:lpstr>
      <vt:lpstr>Comisiones y otros cargos</vt:lpstr>
      <vt:lpstr>Impresiones</vt:lpstr>
      <vt:lpstr>Sevicios Públicos </vt:lpstr>
      <vt:lpstr>Servicios Profesionales</vt:lpstr>
      <vt:lpstr>Seguros</vt:lpstr>
      <vt:lpstr>Impuestos </vt:lpstr>
      <vt:lpstr>Combustible y Lubricantes</vt:lpstr>
      <vt:lpstr>Listas</vt:lpstr>
      <vt:lpstr>'Viáticos fuera del país'!Tabla_de_viáticos___CGR</vt:lpstr>
      <vt:lpstr>Tabla_de_viáticos___CGR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Barrientos Gutiérrez</dc:creator>
  <cp:keywords/>
  <dc:description/>
  <cp:lastModifiedBy>Wanda Brenes Aguilera</cp:lastModifiedBy>
  <cp:revision/>
  <dcterms:created xsi:type="dcterms:W3CDTF">2021-11-11T14:34:34Z</dcterms:created>
  <dcterms:modified xsi:type="dcterms:W3CDTF">2025-11-13T20:42:01Z</dcterms:modified>
  <cp:category/>
  <cp:contentStatus/>
</cp:coreProperties>
</file>